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85" windowWidth="15195" windowHeight="6195" activeTab="1"/>
  </bookViews>
  <sheets>
    <sheet name="b" sheetId="1" r:id="rId1"/>
    <sheet name="s" sheetId="2" r:id="rId2"/>
    <sheet name="RFZO APLIKACIJA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<sst xmlns="http://schemas.openxmlformats.org/spreadsheetml/2006/main" count="11616" uniqueCount="452">
  <si>
    <t>SANITETSKI I POTROSNI MEDICINSKI MATERIJAL</t>
  </si>
  <si>
    <t>MATERIJAL ZA DIJALIZU I LEKOVE BOLESTI KRVI I KRVOTVORNIH ORGANA</t>
  </si>
  <si>
    <t>MATERIJALNI TROŠKOVI I OSTALI TROSKOVI</t>
  </si>
  <si>
    <t>ENDOVASKULARNO LEČENJE-EMBOLIZACIJA</t>
  </si>
  <si>
    <t>PRILIV SREDSTAVA</t>
  </si>
  <si>
    <t>UKUPNO:</t>
  </si>
  <si>
    <t>ODLIV SREDSTAVA</t>
  </si>
  <si>
    <t>STAVKE PO NAMENAMA</t>
  </si>
  <si>
    <t>PLATE</t>
  </si>
  <si>
    <t>PREVOZ</t>
  </si>
  <si>
    <t>ENERGENTI</t>
  </si>
  <si>
    <t>LEKOVI</t>
  </si>
  <si>
    <t>CITOSTATICI</t>
  </si>
  <si>
    <t>KRV I PRODUKTI OD KRVI</t>
  </si>
  <si>
    <t>STENTOVI</t>
  </si>
  <si>
    <t>GRAFTOVI</t>
  </si>
  <si>
    <t>OSTALI UGRADNI MATERIJAL</t>
  </si>
  <si>
    <t>HRANA</t>
  </si>
  <si>
    <t>KBC ZEMUN</t>
  </si>
  <si>
    <t>Vukova 9, 11000 Beograd</t>
  </si>
  <si>
    <t>NAUČNE STUDIJE</t>
  </si>
  <si>
    <t>ETIČKI KOMITET</t>
  </si>
  <si>
    <t>PRODATA KRV</t>
  </si>
  <si>
    <t>REPUBLIKA SRPSKA</t>
  </si>
  <si>
    <t>OSTALO SOPSTVENA SREDSTVA</t>
  </si>
  <si>
    <t>RAČUN BUDŽETSKIH SREDSTAVA   840-621661-67</t>
  </si>
  <si>
    <t xml:space="preserve">            RAČUN SOPSTVENIH SREDSTAVA 840-621667-49</t>
  </si>
  <si>
    <t>OTPREMNINE</t>
  </si>
  <si>
    <t>JUBILARNE</t>
  </si>
  <si>
    <t>PORODILJE</t>
  </si>
  <si>
    <t>INVALIDI</t>
  </si>
  <si>
    <t>LEKOVI SA C LISTE-pos.rezimu(eri+peg)</t>
  </si>
  <si>
    <t>UGRADNI MATERIJAL U ORTOPEDIJI (077)</t>
  </si>
  <si>
    <t>IMPLATATI U ORTOPEDIJI-KUKOVI (078)</t>
  </si>
  <si>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</si>
  <si>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</si>
  <si>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</si>
  <si>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</si>
  <si>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</si>
  <si>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</si>
  <si>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</si>
  <si>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</si>
  <si>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</si>
  <si>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</si>
  <si>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</si>
  <si>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</si>
  <si>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</si>
  <si>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</si>
  <si>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</si>
  <si>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</si>
  <si>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</si>
  <si>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</si>
  <si>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</si>
  <si>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</si>
  <si>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</si>
  <si>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</si>
  <si>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</si>
  <si>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</si>
  <si>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</si>
  <si>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</si>
  <si>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</si>
  <si>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</si>
  <si>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</si>
  <si>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</si>
  <si>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</si>
  <si>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</si>
  <si>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PARTICIPACIJA</t>
  </si>
  <si>
    <t>MINISTARSTVO ZDRAVLJA</t>
  </si>
  <si>
    <t>STANJE NA RAČUNU BUDŽETSKIH SREDSTAVA NA DAN 29.12.2017.</t>
  </si>
  <si>
    <t>JUGOIMPORT SDPR-donacija</t>
  </si>
  <si>
    <t>STANJE NA RAČUNU BUDŽETSKIH SREDSTAVA NA DAN 03.01.2018.</t>
  </si>
  <si>
    <t>STANJE NA RAČUNU BUDŽETSKIH SREDSTAVA NA DAN 04.01.2018.</t>
  </si>
  <si>
    <t>STANJE NA RAČUNU BUDŽETSKIH SREDSTAVA NA DAN 05.01.2018.</t>
  </si>
  <si>
    <t>STANJE NA RAČUNU BUDŽETSKIH SREDSTAVA NA DAN 08.01.2018.</t>
  </si>
  <si>
    <t>STANJE NA RAČUNU BUDŽETSKIH SREDSTAVA NA DAN 09.01.2018.</t>
  </si>
  <si>
    <t>STANJE NA RAČUNU BUDŽETSKIH SREDSTAVA NA DAN 10.01.2018.</t>
  </si>
  <si>
    <t>STANJE NA RAČUNU BUDŽETSKIH SREDSTAVA NA DAN 11.01.2018.</t>
  </si>
  <si>
    <t>STANJE NA RAČUNU BUDŽETSKIH SREDSTAVA NA DAN 12.01.2018.</t>
  </si>
  <si>
    <t>STANJE NA RAČUNU BUDŽETSKIH SREDSTAVA NA DAN 15.01.2018.</t>
  </si>
  <si>
    <t>STANJE NA RAČUNU BUDŽETSKIH SREDSTAVA NA DAN 16.01.2018.</t>
  </si>
  <si>
    <t>STANJE NA RAČUNU BUDŽETSKIH SREDSTAVA NA DAN 17.01.2018.</t>
  </si>
  <si>
    <t>STANJE NA RAČUNU BUDŽETSKIH SREDSTAVA NA DAN 18.01.2018.</t>
  </si>
  <si>
    <t>STANJE NA RAČUNU BUDŽETSKIH SREDSTAVA NA DAN 19.01.2018.</t>
  </si>
  <si>
    <t>STANJE NA RAČUNU BUDŽETSKIH SREDSTAVA NA DAN 22.01.2018.</t>
  </si>
  <si>
    <t>STANJE NA RAČUNU BUDŽETSKIH SREDSTAVA NA DAN 23.01.2018.</t>
  </si>
  <si>
    <t>STANJE NA RAČUNU BUDŽETSKIH SREDSTAVA NA DAN 24.01.2018.</t>
  </si>
  <si>
    <t>STANJE NA RAČUNU BUDŽETSKIH SREDSTAVA NA DAN 25.01.2018.</t>
  </si>
  <si>
    <t>STANJE NA RAČUNU BUDŽETSKIH SREDSTAVA NA DAN 26.01.2018.</t>
  </si>
  <si>
    <t>STANJE NA RAČUNU BUDŽETSKIH SREDSTAVA NA DAN 29.01.2018.</t>
  </si>
  <si>
    <t>STANJE NA RAČUNU BUDŽETSKIH SREDSTAVA NA DAN 30.01.2018.</t>
  </si>
  <si>
    <t>STANJE NA RAČUNU BUDŽETSKIH SREDSTAVA NA DAN 31.01.2018.</t>
  </si>
  <si>
    <t>STANJE NA RAČUNU BUDŽETSKIH SREDSTAVA NA DAN 01.02.2018.</t>
  </si>
  <si>
    <t>STANJE NA RAČUNU BUDŽETSKIH SREDSTAVA NA DAN 01.01.2018.</t>
  </si>
  <si>
    <t>STANJE NA RAČUNU BUDŽETSKIH SREDSTAVA NA DAN 02.02.2018.</t>
  </si>
  <si>
    <t>STANJE NA RAČUNU BUDŽETSKIH SREDSTAVA NA DAN 05.02.2018.</t>
  </si>
  <si>
    <t>STANJE NA RAČUNU BUDŽETSKIH SREDSTAVA NA DAN 06.02.2018.</t>
  </si>
  <si>
    <t>STANJE NA RAČUNU BUDŽETSKIH SREDSTAVA NA DAN 07.02.2018.</t>
  </si>
  <si>
    <t>STANJE NA RAČUNU BUDŽETSKIH SREDSTAVA NA DAN 08.02.2018.</t>
  </si>
  <si>
    <t>STANJE NA RAČUNU BUDŽETSKIH SREDSTAVA NA DAN 09.02.2018.</t>
  </si>
  <si>
    <t>STANJE NA RAČUNU BUDŽETSKIH SREDSTAVA NA DAN 12.02.2018.</t>
  </si>
  <si>
    <t>STANJE NA RAČUNU BUDŽETSKIH SREDSTAVA NA DAN 14.02.2018.</t>
  </si>
  <si>
    <t>STANJE NA RAČUNU BUDŽETSKIH SREDSTAVA NA DAN 19.02.2018.</t>
  </si>
  <si>
    <t>STANJE NA RAČUNU BUDŽETSKIH SREDSTAVA NA DAN 20.02.2018.</t>
  </si>
  <si>
    <t>STANJE NA RAČUNU BUDŽETSKIH SREDSTAVA NA DAN 21.02.2018.</t>
  </si>
  <si>
    <t>STANJE NA RAČUNU BUDŽETSKIH SREDSTAVA NA DAN 22.02.2018.</t>
  </si>
  <si>
    <t>STANJE NA RAČUNU BUDŽETSKIH SREDSTAVA NA DAN 23.02.2018.</t>
  </si>
  <si>
    <t>STANJE NA RAČUNU BUDŽETSKIH SREDSTAVA NA DAN 26.02.2018.</t>
  </si>
  <si>
    <t>STANJE NA RAČUNU BUDŽETSKIH SREDSTAVA NA DAN 27.02.2018.</t>
  </si>
  <si>
    <t>STANJE NA RAČUNU BUDŽETSKIH SREDSTAVA NA DAN 28.02.2018.</t>
  </si>
  <si>
    <t>STANJE NA RAČUNU BUDŽETSKIH SREDSTAVA NA DAN 01.03.2018.</t>
  </si>
  <si>
    <t>STANJE NA RAČUNU BUDŽETSKIH SREDSTAVA NA DAN 02.03.2018.</t>
  </si>
  <si>
    <t xml:space="preserve">  </t>
  </si>
  <si>
    <t>STANJE NA RAČUNU BUDŽETSKIH SREDSTAVA NA DAN 05.03.2018.</t>
  </si>
  <si>
    <t>STANJE NA RAČUNU BUDŽETSKIH SREDSTAVA NA DAN 06.03.2018.</t>
  </si>
  <si>
    <t>STANJE NA RAČUNU BUDŽETSKIH SREDSTAVA NA DAN 07.03.2018.</t>
  </si>
  <si>
    <t>STANJE NA RAČUNU BUDŽETSKIH SREDSTAVA NA DAN 08.03.2018.</t>
  </si>
  <si>
    <t>STANJE NA RAČUNU BUDŽETSKIH SREDSTAVA NA DAN 09.03.2018.</t>
  </si>
  <si>
    <t>STANJE NA RAČUNU BUDŽETSKIH SREDSTAVA NA DAN 12.03.2018.</t>
  </si>
  <si>
    <t>STANJE NA RAČUNU BUDŽETSKIH SREDSTAVA NA DAN 13.03.2018.</t>
  </si>
  <si>
    <t>STANJE NA RAČUNU BUDŽETSKIH SREDSTAVA NA DAN 14.03.2018.</t>
  </si>
  <si>
    <t>STANJE NA RAČUNU BUDŽETSKIH SREDSTAVA NA DAN 15.03.2018.</t>
  </si>
  <si>
    <t>STANJE NA RAČUNU BUDŽETSKIH SREDSTAVA NA DAN 16.03.2018.</t>
  </si>
  <si>
    <t>STANJE NA RAČUNU BUDŽETSKIH SREDSTAVA NA DAN 19.03.2018.</t>
  </si>
  <si>
    <t>STANJE NA RAČUNU BUDŽETSKIH SREDSTAVA NA DAN 20.03.2018.</t>
  </si>
  <si>
    <t>STANJE NA RAČUNU BUDŽETSKIH SREDSTAVA NA DAN 21.03.2018.</t>
  </si>
  <si>
    <t>STANJE NA RAČUNU BUDŽETSKIH SREDSTAVA NA DAN 22.03.2018.</t>
  </si>
  <si>
    <t>STANJE NA RAČUNU BUDŽETSKIH SREDSTAVA NA DAN 23.03.2018.</t>
  </si>
  <si>
    <t>STANJE NA RAČUNU BUDŽETSKIH SREDSTAVA NA DAN 26.03.2018.</t>
  </si>
  <si>
    <t>STANJE NA RAČUNU BUDŽETSKIH SREDSTAVA NA DAN 27.03.2018.</t>
  </si>
  <si>
    <t>STANJE NA RAČUNU BUDŽETSKIH SREDSTAVA NA DAN 28.03.2018.</t>
  </si>
  <si>
    <t>STANJE NA RAČUNU BUDŽETSKIH SREDSTAVA NA DAN 29.03.2018.</t>
  </si>
  <si>
    <t>STANJE NA RAČUNU BUDŽETSKIH SREDSTAVA NA DAN 30.03.2018.</t>
  </si>
  <si>
    <t>STANJE NA RAČUNU BUDŽETSKIH SREDSTAVA NA DAN 02.04.2018.</t>
  </si>
  <si>
    <t>STANJE NA RAČUNU BUDŽETSKIH SREDSTAVA NA DAN 03.04.2018.</t>
  </si>
  <si>
    <t>STANJE NA RAČUNU BUDŽETSKIH SREDSTAVA NA DAN 03.03.2018.</t>
  </si>
  <si>
    <t>STANJE NA RAČUNU BUDŽETSKIH SREDSTAVA NA DAN 04.04.2018.</t>
  </si>
  <si>
    <t>STANJE NA RAČUNU BUDŽETSKIH SREDSTAVA NA DAN 05.04.2018.</t>
  </si>
  <si>
    <t>STANJE NA RAČUNU BUDŽETSKIH SREDSTAVA NA DAN 10.04.2018.</t>
  </si>
  <si>
    <t>STANJE NA RAČUNU BUDŽETSKIH SREDSTAVA NA DAN 11.04.2018.</t>
  </si>
  <si>
    <t>STANJE NA RAČUNU BUDŽETSKIH SREDSTAVA NA DAN 12.04.2018.</t>
  </si>
  <si>
    <t>STANJE NA RAČUNU BUDŽETSKIH SREDSTAVA NA DAN 13.04.2018.</t>
  </si>
  <si>
    <t>STANJE NA RAČUNU BUDŽETSKIH SREDSTAVA NA DAN 16.04.2018.</t>
  </si>
  <si>
    <t>STANJE NA RAČUNU BUDŽETSKIH SREDSTAVA NA DAN 17.04.2018.</t>
  </si>
  <si>
    <t>STANJE NA RAČUNU BUDŽETSKIH SREDSTAVA NA DAN 18.04.2018.</t>
  </si>
  <si>
    <t>STANJE NA RAČUNU BUDŽETSKIH SREDSTAVA NA DAN 19.04.2018.</t>
  </si>
  <si>
    <t>STANJE NA RAČUNU BUDŽETSKIH SREDSTAVA NA DAN 20.04.2018.</t>
  </si>
  <si>
    <t>STANJE NA RAČUNU BUDŽETSKIH SREDSTAVA NA DAN 23.04.2018.</t>
  </si>
  <si>
    <t>STANJE NA RAČUNU BUDŽETSKIH SREDSTAVA NA DAN 24.04.2018.</t>
  </si>
  <si>
    <t>STANJE NA RAČUNU BUDŽETSKIH SREDSTAVA NA DAN 25.04.2018.</t>
  </si>
  <si>
    <t>STANJE NA RAČUNU BUDŽETSKIH SREDSTAVA NA DAN 26.04.2018.</t>
  </si>
  <si>
    <t>STANJE NA RAČUNU BUDŽETSKIH SREDSTAVA NA DAN 27.04.2018.</t>
  </si>
  <si>
    <t>STANJE NA RAČUNU BUDŽETSKIH SREDSTAVA NA DAN 30.04.2018.</t>
  </si>
  <si>
    <t>STANJE NA RAČUNU BUDŽETSKIH SREDSTAVA NA DAN 03.05.2018.</t>
  </si>
  <si>
    <t>STANJE NA RAČUNU BUDŽETSKIH SREDSTAVA NA DAN 04.05.2018.</t>
  </si>
  <si>
    <t>LEKOVI VAN LISTE</t>
  </si>
  <si>
    <t>STANJE NA RAČUNU BUDŽETSKIH SREDSTAVA NA DAN 07.05.2018.</t>
  </si>
  <si>
    <t>STANJE NA RAČUNU BUDŽETSKIH SREDSTAVA NA DAN 08.05.2018.</t>
  </si>
  <si>
    <t>STANJE NA RAČUNU BUDŽETSKIH SREDSTAVA NA DAN 09.05.2018.</t>
  </si>
  <si>
    <t>STANJE NA RAČUNU BUDŽETSKIH SREDSTAVA NA DAN 10.05.2018.</t>
  </si>
  <si>
    <t>STANJE NA RAČUNU BUDŽETSKIH SREDSTAVA NA DAN 11.05.2018.</t>
  </si>
  <si>
    <t>STANJE NA RAČUNU BUDŽETSKIH SREDSTAVA NA DAN 14.05.2018.</t>
  </si>
  <si>
    <t>STANJE NA RAČUNU BUDŽETSKIH SREDSTAVA NA DAN 15.05.2018.</t>
  </si>
  <si>
    <t>STANJE NA RAČUNU BUDŽETSKIH SREDSTAVA NA DAN 16.05.2018.</t>
  </si>
  <si>
    <t>STANJE NA RAČUNU BUDŽETSKIH SREDSTAVA NA DAN 17.05.2018.</t>
  </si>
  <si>
    <t>STANJE NA RAČUNU BUDŽETSKIH SREDSTAVA NA DAN 18.05.2018.</t>
  </si>
  <si>
    <t>STANJE NA RAČUNU BUDŽETSKIH SREDSTAVA NA DAN 21.05.2018.</t>
  </si>
  <si>
    <t>STANJE NA RAČUNU BUDŽETSKIH SREDSTAVA NA DAN 22.05.2018.</t>
  </si>
  <si>
    <t>STANJE NA RAČUNU BUDŽETSKIH SREDSTAVA NA DAN 23.05.2018.</t>
  </si>
  <si>
    <t>STANJE NA RAČUNU BUDŽETSKIH SREDSTAVA NA DAN 24.05.2018.</t>
  </si>
  <si>
    <t>STANJE NA RAČUNU BUDŽETSKIH SREDSTAVA NA DAN 25.05.2018.</t>
  </si>
  <si>
    <t>STANJE NA RAČUNU BUDŽETSKIH SREDSTAVA NA DAN 28.05.2018.</t>
  </si>
  <si>
    <t>STANJE NA RAČUNU BUDŽETSKIH SREDSTAVA NA DAN 29.05.2018.</t>
  </si>
  <si>
    <t>STANJE NA RAČUNU BUDŽETSKIH SREDSTAVA NA DAN 30.05.2018.</t>
  </si>
  <si>
    <t>STANJE NA RAČUNU BUDŽETSKIH SREDSTAVA NA DAN 31.05.2018.</t>
  </si>
  <si>
    <t>STANJE NA RAČUNU BUDŽETSKIH SREDSTAVA NA DAN 01.06.2018.</t>
  </si>
  <si>
    <t>STANJE NA RAČUNU BUDŽETSKIH SREDSTAVA NA DAN 04.06.2018.</t>
  </si>
  <si>
    <t>STANJE NA RAČUNU BUDŽETSKIH SREDSTAVA NA DAN 05.06.2018.</t>
  </si>
  <si>
    <t>STANJE NA RAČUNU BUDŽETSKIH SREDSTAVA NA DAN 06.06.2018.</t>
  </si>
  <si>
    <t>STANJE NA RAČUNU BUDŽETSKIH SREDSTAVA NA DAN 07.06.2018.</t>
  </si>
  <si>
    <t>STANJE NA RAČUNU BUDŽETSKIH SREDSTAVA NA DAN 08.06.2018.</t>
  </si>
  <si>
    <t>STANJE NA RAČUNU BUDŽETSKIH SREDSTAVA NA DAN 11.06.2018.</t>
  </si>
  <si>
    <t>STANJE NA RAČUNU BUDŽETSKIH SREDSTAVA NA DAN 12.06.2018.</t>
  </si>
  <si>
    <t>STANJE NA RAČUNU BUDŽETSKIH SREDSTAVA NA DAN 13.06.2018.</t>
  </si>
  <si>
    <t>STANJE NA RAČUNU BUDŽETSKIH SREDSTAVA NA DAN 14.06.2018.</t>
  </si>
  <si>
    <t>STANJE NA RAČUNU BUDŽETSKIH SREDSTAVA NA DAN 15.06.2018.</t>
  </si>
  <si>
    <t>STANJE NA RAČUNU BUDŽETSKIH SREDSTAVA NA DAN 18.06.2018.</t>
  </si>
  <si>
    <t>STANJE NA RAČUNU BUDŽETSKIH SREDSTAVA NA DAN 19.06.2018.</t>
  </si>
  <si>
    <t>STANJE NA RAČUNU BUDŽETSKIH SREDSTAVA NA DAN 20.06.2018.</t>
  </si>
  <si>
    <t>STANJE NA RAČUNU BUDŽETSKIH SREDSTAVA NA DAN 21.06.2018.</t>
  </si>
  <si>
    <t>STANJE NA RAČUNU BUDŽETSKIH SREDSTAVA NA DAN 22.06.2018.</t>
  </si>
  <si>
    <t>STANJE NA RAČUNU BUDŽETSKIH SREDSTAVA NA DAN 25.06.2018.</t>
  </si>
  <si>
    <t>STANJE NA RAČUNU BUDŽETSKIH SREDSTAVA NA DAN 26.06.2018.</t>
  </si>
  <si>
    <t>STANJE NA RAČUNU BUDŽETSKIH SREDSTAVA NA DAN 27.06.2018.</t>
  </si>
  <si>
    <t>STANJE NA RAČUNU BUDŽETSKIH SREDSTAVA NA DAN 28.06.2018.</t>
  </si>
  <si>
    <t>STANJE NA RAČUNU BUDŽETSKIH SREDSTAVA NA DAN 29.06.2018.</t>
  </si>
  <si>
    <t>STANJE NA RAČUNU BUDŽETSKIH SREDSTAVA NA DAN 02.07.2018.</t>
  </si>
  <si>
    <t>STANJE NA RAČUNU BUDŽETSKIH SREDSTAVA NA DAN  02.07.2018.</t>
  </si>
  <si>
    <t>STANJE NA RAČUNU BUDŽETSKIH SREDSTAVA NA DAN 03.07.2018.</t>
  </si>
  <si>
    <t>STANJE NA RAČUNU BUDŽETSKIH SREDSTAVA NA DAN  03.07.2018.</t>
  </si>
  <si>
    <t>STANJE NA RAČUNU BUDŽETSKIH SREDSTAVA NA DAN 04.07.2018.</t>
  </si>
  <si>
    <t>STANJE NA RAČUNU BUDŽETSKIH SREDSTAVA NA DAN  04.07.2018.</t>
  </si>
  <si>
    <t>STANJE NA RAČUNU BUDŽETSKIH SREDSTAVA NA DAN 05.07.2018.</t>
  </si>
  <si>
    <t>PREVOZ 07B</t>
  </si>
  <si>
    <t>ENERGENTI 07C</t>
  </si>
  <si>
    <t>LEKOVI 071</t>
  </si>
  <si>
    <t>LEKOVI VAN LISTE 958</t>
  </si>
  <si>
    <t>CITOSTATICI 073</t>
  </si>
  <si>
    <t>LEKOVI SA C LISTE 074</t>
  </si>
  <si>
    <t>KRV I PRODUKTI  076</t>
  </si>
  <si>
    <t>SANITETSKI MATERIJAL 085</t>
  </si>
  <si>
    <t>IMPLATANTI U ORTOPEDIJI 078</t>
  </si>
  <si>
    <t>UGRADNI MAT.U ORTOP. 077</t>
  </si>
  <si>
    <t>STENTOVI 082</t>
  </si>
  <si>
    <t>GRAFTOVI 083</t>
  </si>
  <si>
    <t>OSTALI UGR.MATERIJAL 084</t>
  </si>
  <si>
    <t>MATERIJAL ZA DIJALIZU 080</t>
  </si>
  <si>
    <t>HRANA 07D</t>
  </si>
  <si>
    <t>MATERIJALNI TROSKOVI 07E</t>
  </si>
  <si>
    <t>OTPREMNINE 07T</t>
  </si>
  <si>
    <t>JUBILARNE 070</t>
  </si>
  <si>
    <t>EMBOLIZACIJA 980</t>
  </si>
  <si>
    <t>INVALIDI 07I</t>
  </si>
  <si>
    <t>STANJE NA RAČUNU BUDŽETSKIH SREDSTAVA NA DAN  05.07.2018.</t>
  </si>
  <si>
    <t>STANJE NA RAČUNU BUDŽETSKIH SREDSTAVA NA DAN 06.07.2018.</t>
  </si>
  <si>
    <t>STANJE NA RAČUNU BUDŽETSKIH SREDSTAVA NA DAN  06.07.2018.</t>
  </si>
  <si>
    <t>STANJE NA RAČUNU BUDŽETSKIH SREDSTAVA NA DAN 09.07.2018.</t>
  </si>
  <si>
    <t>STANJE NA RAČUNU BUDŽETSKIH SREDSTAVA NA DAN  09.07.2018.</t>
  </si>
  <si>
    <t>STANJE NA RAČUNU BUDŽETSKIH SREDSTAVA NA DAN 10.07.2018.</t>
  </si>
  <si>
    <t>KPP</t>
  </si>
  <si>
    <t>07B</t>
  </si>
  <si>
    <t>07C</t>
  </si>
  <si>
    <t>O76</t>
  </si>
  <si>
    <t>O71</t>
  </si>
  <si>
    <t>O73</t>
  </si>
  <si>
    <t>O74</t>
  </si>
  <si>
    <t>O85</t>
  </si>
  <si>
    <t>O78</t>
  </si>
  <si>
    <t>O77</t>
  </si>
  <si>
    <t>O82</t>
  </si>
  <si>
    <t>O83</t>
  </si>
  <si>
    <t>O84</t>
  </si>
  <si>
    <t>07D</t>
  </si>
  <si>
    <t>O80</t>
  </si>
  <si>
    <t>07E</t>
  </si>
  <si>
    <t>07T</t>
  </si>
  <si>
    <t>O70</t>
  </si>
  <si>
    <t>O7I</t>
  </si>
  <si>
    <t xml:space="preserve">LEKOVI </t>
  </si>
  <si>
    <t>LEKOVI SA C LISTE</t>
  </si>
  <si>
    <t xml:space="preserve">KRV I PRODUKTI </t>
  </si>
  <si>
    <t xml:space="preserve">SANITETSKI MATERIJAL </t>
  </si>
  <si>
    <t>IMPLATANTI U ORTOPEDIJI</t>
  </si>
  <si>
    <t>UGRADNI MAT.U ORTOP.</t>
  </si>
  <si>
    <t xml:space="preserve">STENTOVI </t>
  </si>
  <si>
    <t xml:space="preserve">OSTALI UGR.MATERIJAL </t>
  </si>
  <si>
    <t xml:space="preserve">MATERIJAL ZA DIJALIZU </t>
  </si>
  <si>
    <t>MATERIJALNI TROSKOVI</t>
  </si>
  <si>
    <t xml:space="preserve">OTPREMNINE </t>
  </si>
  <si>
    <t xml:space="preserve">JUBILARNE </t>
  </si>
  <si>
    <t>EMBOLIZACIJA</t>
  </si>
  <si>
    <t>STANJE NA RAČUNU BUDŽETSKIH SREDSTAVA NA DAN 11.07.2018.</t>
  </si>
  <si>
    <t>STANJE NA RAČUNU BUDŽETSKIH SREDSTAVA NA DAN 12.07.2018.</t>
  </si>
  <si>
    <t>STANJE NA RAČUNU BUDŽETSKIH SREDSTAVA NA DAN  11.07.2018.</t>
  </si>
  <si>
    <t>STANJE NA RAČUNU BUDŽETSKIH SREDSTAVA NA DAN  12.07.2018.</t>
  </si>
  <si>
    <t>STANJE NA RAČUNU BUDŽETSKIH SREDSTAVA NA DAN 13.07.2018.</t>
  </si>
  <si>
    <t>STANJE NA RAČUNU BUDŽETSKIH SREDSTAVA NA DAN  13.07.2018.</t>
  </si>
  <si>
    <t>STANJE NA RAČUNU BUDŽETSKIH SREDSTAVA NA DAN 16.07.2018.</t>
  </si>
  <si>
    <t>STANJE NA RAČUNU BUDŽETSKIH SREDSTAVA NA DAN  16.07.2018.</t>
  </si>
  <si>
    <t>STANJE NA RAČUNU BUDŽETSKIH SREDSTAVA NA DAN 17.07.2018.</t>
  </si>
  <si>
    <t>STANJE NA RAČUNU BUDŽETSKIH SREDSTAVA NA DAN  17.07.2018.</t>
  </si>
  <si>
    <t>STANJE NA RAČUNU BUDŽETSKIH SREDSTAVA NA DAN 18.07.2018.</t>
  </si>
  <si>
    <t>STANJE NA RAČUNU BUDŽETSKIH SREDSTAVA NA DAN  18.07.2018.</t>
  </si>
  <si>
    <t>STANJE NA RAČUNU BUDŽETSKIH SREDSTAVA NA DAN 19.07.2018.</t>
  </si>
  <si>
    <t>STANJE NA RAČUNU BUDŽETSKIH SREDSTAVA NA DAN  19.07.2018.</t>
  </si>
  <si>
    <t>STANJE NA RAČUNU BUDŽETSKIH SREDSTAVA NA DAN 20.07.2018.</t>
  </si>
  <si>
    <t>STANJE NA RAČUNU BUDŽETSKIH SREDSTAVA NA DAN  20.07.2018.</t>
  </si>
  <si>
    <t>STANJE NA RAČUNU BUDŽETSKIH SREDSTAVA NA DAN 23.07.2018.</t>
  </si>
  <si>
    <t>STANJE NA RAČUNU BUDŽETSKIH SREDSTAVA NA DAN  23.07.2018.</t>
  </si>
  <si>
    <t>STANJE NA RAČUNU BUDŽETSKIH SREDSTAVA NA DAN 24.07.2018.</t>
  </si>
  <si>
    <t>STANJE NA RAČUNU BUDŽETSKIH SREDSTAVA NA DAN  24.07.2018.</t>
  </si>
  <si>
    <t>STANJE NA RAČUNU BUDŽETSKIH SREDSTAVA NA DAN 25.07.2018.</t>
  </si>
  <si>
    <t>STANJE NA RAČUNU BUDŽETSKIH SREDSTAVA NA DAN  25.07.2018.</t>
  </si>
  <si>
    <t>STANJE NA RAČUNU BUDŽETSKIH SREDSTAVA NA DAN 26.07.2018.</t>
  </si>
  <si>
    <t>STANJE NA RAČUNU BUDŽETSKIH SREDSTAVA NA DAN  26.07.2018.</t>
  </si>
  <si>
    <t>STANJE NA RAČUNU BUDŽETSKIH SREDSTAVA NA DAN 27.07.2018.</t>
  </si>
  <si>
    <t>STANJE NA RAČUNU BUDŽETSKIH SREDSTAVA NA DAN  27.07.2018.</t>
  </si>
  <si>
    <t>STANJE NA RAČUNU BUDŽETSKIH SREDSTAVA NA DAN 30.07.2018.</t>
  </si>
  <si>
    <t>STANJE NA RAČUNU BUDŽETSKIH SREDSTAVA NA DAN  30.07.2018.</t>
  </si>
  <si>
    <t>STANJE NA RAČUNU BUDŽETSKIH SREDSTAVA NA DAN 31.07.2018.</t>
  </si>
  <si>
    <t>STANJE NA RAČUNU BUDŽETSKIH SREDSTAVA NA DAN 01.08.2018.</t>
  </si>
  <si>
    <t>STANJE NA RAČUNU BUDŽETSKIH SREDSTAVA NA DAN 02.08.2018.</t>
  </si>
  <si>
    <t>STANJE NA RAČUNU BUDŽETSKIH SREDSTAVA NA DAN 03.08.2018.</t>
  </si>
  <si>
    <t>STANJE NA RAČUNU BUDŽETSKIH SREDSTAVA NA DAN 06.08.2018.</t>
  </si>
  <si>
    <t>STANJE NA RAČUNU BUDŽETSKIH SREDSTAVA NA DAN 07.08.2018.</t>
  </si>
  <si>
    <t>STANJE NA RAČUNU BUDŽETSKIH SREDSTAVA NA DAN 08.08.2018.</t>
  </si>
  <si>
    <t>STANJE NA RAČUNU BUDŽETSKIH SREDSTAVA NA DAN 09.08.2018.</t>
  </si>
  <si>
    <t>STANJE NA RAČUNU BUDŽETSKIH SREDSTAVA NA DAN 10.08.2018.</t>
  </si>
  <si>
    <t>STANJE NA RAČUNU BUDŽETSKIH SREDSTAVA NA DAN 13.08.2018.</t>
  </si>
  <si>
    <t>STANJE NA RAČUNU BUDŽETSKIH SREDSTAVA NA DAN 14.08.2018.</t>
  </si>
  <si>
    <t>STANJE NA RAČUNU BUDŽETSKIH SREDSTAVA NA DAN 15.08.2018.</t>
  </si>
  <si>
    <t>STANJE NA RAČUNU BUDŽETSKIH SREDSTAVA NA DAN 16.08.2018.</t>
  </si>
  <si>
    <t>STANJE NA RAČUNU BUDŽETSKIH SREDSTAVA NA DAN 17.08.2018.</t>
  </si>
  <si>
    <t>STANJE NA RAČUNU BUDŽETSKIH SREDSTAVA NA DAN 20.08.2018.</t>
  </si>
  <si>
    <t>STANJE NA RAČUNU BUDŽETSKIH SREDSTAVA NA DAN 21.08.2018.</t>
  </si>
  <si>
    <t>STANJE NA RAČUNU BUDŽETSKIH SREDSTAVA NA DAN 22.08.2018.</t>
  </si>
  <si>
    <t>STANJE NA RAČUNU BUDŽETSKIH SREDSTAVA NA DAN 23.08.2018.</t>
  </si>
  <si>
    <t>O75</t>
  </si>
  <si>
    <t>LEKOVI ZA HEMOFILIJU</t>
  </si>
  <si>
    <t>STANJE NA RAČUNU BUDŽETSKIH SREDSTAVA NA DAN 24.08.2018.</t>
  </si>
  <si>
    <t>STANJE NA RAČUNU BUDŽETSKIH SREDSTAVA NA DAN 27.08.2018.</t>
  </si>
  <si>
    <t>STANJE NA RAČUNU BUDŽETSKIH SREDSTAVA NA DAN 28.08.2018.</t>
  </si>
  <si>
    <t>STANJE NA RAČUNU BUDŽETSKIH SREDSTAVA NA DAN 29.08.2018.</t>
  </si>
  <si>
    <t>STANJE NA RAČUNU BUDŽETSKIH SREDSTAVA NA DAN 30.08.2018.</t>
  </si>
  <si>
    <t>STANJE NA RAČUNU BUDŽETSKIH SREDSTAVA NA DAN 31.08.2018.</t>
  </si>
  <si>
    <t>STANJE NA RAČUNU BUDŽETSKIH SREDSTAVA NA DAN 03.09.2018.</t>
  </si>
  <si>
    <t>STANJE NA RAČUNU BUDŽETSKIH SREDSTAVA NA DAN 04.09.2018.</t>
  </si>
  <si>
    <t>STANJE NA RAČUNU BUDŽETSKIH SREDSTAVA NA DAN 05.09.2018.</t>
  </si>
  <si>
    <t>STANJE NA RAČUNU BUDŽETSKIH SREDSTAVA NA DAN 06.09.2018.</t>
  </si>
  <si>
    <t>STANJE NA RAČUNU BUDŽETSKIH SREDSTAVA NA DAN 07.09.2018.</t>
  </si>
  <si>
    <t>STANJE NA RAČUNU BUDŽETSKIH SREDSTAVA NA DAN 10.09.2018.</t>
  </si>
  <si>
    <t>STANJE NA RAČUNU BUDŽETSKIH SREDSTAVA NA DAN 11.09.2018.</t>
  </si>
  <si>
    <t>STANJE NA RAČUNU BUDŽETSKIH SREDSTAVA NA DAN 12.09.2018.</t>
  </si>
  <si>
    <t>STANJE NA RAČUNU BUDŽETSKIH SREDSTAVA NA DAN 13.09.2018.</t>
  </si>
  <si>
    <t>STANJE NA RAČUNU BUDŽETSKIH SREDSTAVA NA DAN 14.09.2018.</t>
  </si>
  <si>
    <t>STANJE NA RAČUNU BUDŽETSKIH SREDSTAVA NA DAN 17.09.2018.</t>
  </si>
  <si>
    <t>STANJE NA RAČUNU BUDŽETSKIH SREDSTAVA NA DAN 18.09.2018.</t>
  </si>
  <si>
    <t>STANJE NA RAČUNU BUDŽETSKIH SREDSTAVA NA DAN 19.09.2018.</t>
  </si>
  <si>
    <t>STANJE NA RAČUNU BUDŽETSKIH SREDSTAVA NA DAN 20.09.2018.</t>
  </si>
  <si>
    <t>STANJE NA RAČUNU BUDŽETSKIH SREDSTAVA NA DAN 21.09.2018.</t>
  </si>
  <si>
    <t>STANJE NA RAČUNU BUDŽETSKIH SREDSTAVA NA DAN 24.09.2018.</t>
  </si>
  <si>
    <t>STANJE NA RAČUNU BUDŽETSKIH SREDSTAVA NA DAN 25.09.2018.</t>
  </si>
  <si>
    <t>STANJE NA RAČUNU BUDŽETSKIH SREDSTAVA NA DAN 27.09.2018.</t>
  </si>
  <si>
    <t>STANJE NA RAČUNU BUDŽETSKIH SREDSTAVA NA DAN 28.09.2018.</t>
  </si>
  <si>
    <t>STANJE NA RAČUNU BUDŽETSKIH SREDSTAVA NA DAN 01.10.2018.</t>
  </si>
  <si>
    <t>STANJE NA RAČUNU BUDŽETSKIH SREDSTAVA NA DAN 02.10.2018.</t>
  </si>
  <si>
    <t>STANJE NA RAČUNU BUDŽETSKIH SREDSTAVA NA DAN 03.10.2018.</t>
  </si>
  <si>
    <t>STANJE NA RAČUNU BUDŽETSKIH SREDSTAVA NA DAN 04.10.2018.</t>
  </si>
  <si>
    <t>STANJE NA RAČUNU BUDŽETSKIH SREDSTAVA NA DAN 05.10.2018.</t>
  </si>
  <si>
    <t>STANJE NA RAČUNU BUDŽETSKIH SREDSTAVA NA DAN 08.10.2018.</t>
  </si>
  <si>
    <t>STANJE NA RAČUNU BUDŽETSKIH SREDSTAVA NA DAN 09.10.2018.</t>
  </si>
  <si>
    <t>STANJE NA RAČUNU BUDŽETSKIH SREDSTAVA NA DAN 10.10.2018.</t>
  </si>
  <si>
    <t>STANJE NA RAČUNU BUDŽETSKIH SREDSTAVA NA DAN 11.10.2018.</t>
  </si>
  <si>
    <t>STANJE NA RAČUNU BUDŽETSKIH SREDSTAVA NA DAN 12.10.2018.</t>
  </si>
  <si>
    <t>STANJE NA RAČUNU BUDŽETSKIH SREDSTAVA NA DAN 15.10.2018.</t>
  </si>
  <si>
    <t>STANJE NA RAČUNU BUDŽETSKIH SREDSTAVA NA DAN 16.10.2018.</t>
  </si>
  <si>
    <t>STANJE NA RAČUNU BUDŽETSKIH SREDSTAVA NA DAN 17.10.2018.</t>
  </si>
  <si>
    <t>STANJE NA RAČUNU BUDŽETSKIH SREDSTAVA NA DAN 18.10.2018.</t>
  </si>
  <si>
    <t>STANJE NA RAČUNU BUDŽETSKIH SREDSTAVA NA DAN 19.10.2018.</t>
  </si>
  <si>
    <t>STANJE NA RAČUNU BUDŽETSKIH SREDSTAVA NA DAN 22.10.2018.</t>
  </si>
  <si>
    <t>STANJE NA RAČUNU BUDŽETSKIH SREDSTAVA NA DAN 23.10.2018.</t>
  </si>
  <si>
    <t>STANJE NA RAČUNU BUDŽETSKIH SREDSTAVA NA DAN 24.10.2018.</t>
  </si>
  <si>
    <t>STANJE NA RAČUNU BUDŽETSKIH SREDSTAVA NA DAN 25.10.2018.</t>
  </si>
  <si>
    <t>STANJE NA RAČUNU BUDŽETSKIH SREDSTAVA NA DAN 26.10.2018.</t>
  </si>
  <si>
    <t>STANJE NA RAČUNU BUDŽETSKIH SREDSTAVA NA DAN 29.10.2018.</t>
  </si>
  <si>
    <t>STANJE NA RAČUNU BUDŽETSKIH SREDSTAVA NA DAN 30.10.2018.</t>
  </si>
  <si>
    <t>STANJE NA RAČUNU BUDŽETSKIH SREDSTAVA NA DAN 31.10.2018.</t>
  </si>
  <si>
    <t>STANJE NA RAČUNU BUDŽETSKIH SREDSTAVA NA DAN 01.11.2018.</t>
  </si>
  <si>
    <t>STANJE NA RAČUNU BUDŽETSKIH SREDSTAVA NA DAN 02.11.2018.</t>
  </si>
  <si>
    <t>STANJE NA RAČUNU BUDŽETSKIH SREDSTAVA NA DAN 05.11.2018.</t>
  </si>
  <si>
    <t>STANJE NA RAČUNU BUDŽETSKIH SREDSTAVA NA DAN 06.11.2018.</t>
  </si>
  <si>
    <t>STANJE NA RAČUNU BUDŽETSKIH SREDSTAVA NA DAN 07.11.2018.</t>
  </si>
  <si>
    <t>STANJE NA RAČUNU BUDŽETSKIH SREDSTAVA NA DAN 09.11.2018.</t>
  </si>
  <si>
    <t>STANJE NA RAČUNU BUDŽETSKIH SREDSTAVA NA DAN 13.11.2018.</t>
  </si>
  <si>
    <t>STANJE NA RAČUNU BUDŽETSKIH SREDSTAVA NA DAN 14.11.2018.</t>
  </si>
  <si>
    <t>STANJE NA RAČUNU BUDŽETSKIH SREDSTAVA NA DAN 15.11.2018.</t>
  </si>
  <si>
    <t>STANJE NA RAČUNU BUDŽETSKIH SREDSTAVA NA DAN 16.11.2018.</t>
  </si>
  <si>
    <t>STANJE NA RAČUNU BUDŽETSKIH SREDSTAVA NA DAN 19.11.2018.</t>
  </si>
  <si>
    <t>STANJE NA RAČUNU BUDŽETSKIH SREDSTAVA NA DAN 20.11.2018.</t>
  </si>
  <si>
    <t>STANJE NA RAČUNU BUDŽETSKIH SREDSTAVA NA DAN 21.11.2018.</t>
  </si>
  <si>
    <t>STANJE NA RAČUNU BUDŽETSKIH SREDSTAVA NA DAN 22.11.2018.</t>
  </si>
  <si>
    <t>STANJE NA RAČUNU BUDŽETSKIH SREDSTAVA NA DAN 23.11.2018.</t>
  </si>
  <si>
    <t>STANJE NA RAČUNU BUDŽETSKIH SREDSTAVA NA DAN 26.11.2018.</t>
  </si>
  <si>
    <t>STANJE NA RAČUNU BUDŽETSKIH SREDSTAVA NA DAN 27.11.2018.</t>
  </si>
  <si>
    <t>STANJE NA RAČUNU BUDŽETSKIH SREDSTAVA NA DAN 28.11.2018.</t>
  </si>
  <si>
    <t>STANJE NA RAČUNU BUDŽETSKIH SREDSTAVA NA DAN 29.11.2018.</t>
  </si>
  <si>
    <t>STANJE NA RAČUNU BUDŽETSKIH SREDSTAVA NA DAN 30.11.2018.</t>
  </si>
  <si>
    <t>STANJE NA RAČUNU BUDŽETSKIH SREDSTAVA NA DAN 03.12.2018.</t>
  </si>
  <si>
    <t>STANJE NA RAČUNU BUDŽETSKIH SREDSTAVA NA DAN 04.12.2018.</t>
  </si>
  <si>
    <t>STANJE NA RAČUNU BUDŽETSKIH SREDSTAVA NA DAN 05.12.2018.</t>
  </si>
  <si>
    <t>STANJE NA RAČUNU BUDŽETSKIH SREDSTAVA NA DAN 06.12.2018.</t>
  </si>
  <si>
    <t>STANJE NA RAČUNU BUDŽETSKIH SREDSTAVA NA DAN 07.12.2018.</t>
  </si>
  <si>
    <t>STANJE NA RAČUNU BUDŽETSKIH SREDSTAVA NA DAN 10.12.2018.</t>
  </si>
  <si>
    <t>STANJE NA RAČUNU BUDŽETSKIH SREDSTAVA NA DAN 11.12.2018.</t>
  </si>
  <si>
    <t>STANJE NA RAČUNU BUDŽETSKIH SREDSTAVA NA DAN 12.12.2018.</t>
  </si>
  <si>
    <t>STANJE NA RAČUNU BUDŽETSKIH SREDSTAVA NA DAN 13.12.2018.</t>
  </si>
  <si>
    <t>STANJE NA RAČUNU BUDŽETSKIH SREDSTAVA NA DAN 14.12.2018.</t>
  </si>
  <si>
    <t>STANJE NA RAČUNU BUDŽETSKIH SREDSTAVA NA DAN 17.12.2018.</t>
  </si>
  <si>
    <t>STANJE NA RAČUNU BUDŽETSKIH SREDSTAVA NA DAN 18.12.2018.</t>
  </si>
  <si>
    <t>STANJE NA RAČUNU BUDŽETSKIH SREDSTAVA NA DAN 20.12.2018.</t>
  </si>
  <si>
    <t>STANJE NA RAČUNU BUDŽETSKIH SREDSTAVA NA DAN 21.12.2018.</t>
  </si>
  <si>
    <t>STANJE NA RAČUNU BUDŽETSKIH SREDSTAVA NA DAN 24.12.2018.</t>
  </si>
  <si>
    <t>STANJE NA RAČUNU BUDŽETSKIH SREDSTAVA NA DAN 25.12.2018.</t>
  </si>
  <si>
    <t>STANJE NA RAČUNU BUDŽETSKIH SREDSTAVA NA DAN 26.12.2018.</t>
  </si>
  <si>
    <t>STANJE NA RAČUNU BUDŽETSKIH SREDSTAVA NA DAN 27.12.2018.</t>
  </si>
  <si>
    <t>STANJE NA RAČUNU BUDŽETSKIH SREDSTAVA NA DAN 28.12.2018.</t>
  </si>
  <si>
    <t>STANJE NA RAČUNU BUDŽETSKIH SREDSTAVA NA DAN 31.12.2018.</t>
  </si>
  <si>
    <t>STANJE NA RAČUNU BUDŽETSKIH SREDSTAVA NA DAN 03.01.2019.</t>
  </si>
  <si>
    <t>STANJE NA RAČUNU BUDŽETSKIH SREDSTAVA NA DAN 04.01.2019.</t>
  </si>
  <si>
    <t>KANC.ZA UPRAVLJANJE JAVNIM ULAGANJIMA</t>
  </si>
  <si>
    <t>POVRAĆAJ TROŠKOVA SPECIJALIZACIJE</t>
  </si>
  <si>
    <t>DONACIJA-UROŠ SKOKO</t>
  </si>
  <si>
    <t>STANJE NA RAČUNU SOPSTVENIH SREDSTAVA NA DAN 31.12.2021.</t>
  </si>
  <si>
    <t>STANJE NA RAČUNU SOPSTVENIH SREDSTAVA NA DAN 04.01.2022.</t>
  </si>
  <si>
    <t>STANJE NA RAČUNU SOPSTVENIH SREDSTAVA NA DAN 05.01.2022.</t>
  </si>
  <si>
    <t>STANJE NA RAČUNU SOPSTVENIH SREDSTAVA NA DAN 10.01.2022.</t>
  </si>
  <si>
    <t>STANJE NA RAČUNU SOPSTVENIH SREDSTAVA NA DAN 11.01.2022.</t>
  </si>
  <si>
    <t>STANJE NA RAČUNU SOPSTVENIH SREDSTAVA NA DAN 12.01.2022.</t>
  </si>
  <si>
    <t>STANJE NA RAČUNU SOPSTVENIH SREDSTAVA NA DAN 14.01.2022.</t>
  </si>
  <si>
    <t>STANJE NA RAČUNU SOPSTVENIH SREDSTAVA NA DAN 17.01.2022.</t>
  </si>
  <si>
    <t>STANJE NA RAČUNU SOPSTVENIH SREDSTAVA NA DAN 18.01.2022.</t>
  </si>
  <si>
    <t>STANJE NA RAČUNU SOPSTVENIH SREDSTAVA NA DAN 19.01.2022.</t>
  </si>
  <si>
    <t>STANJE NA RAČUNU SOPSTVENIH SREDSTAVA NA DAN 21.01.2022.</t>
  </si>
  <si>
    <t>STANJE NA RAČUNU SOPSTVENIH SREDSTAVA NA DAN 26.01.2022.</t>
  </si>
  <si>
    <t>STANJE NA RAČUNU SOPSTVENIH SREDSTAVA NA DAN 27.01.2022.</t>
  </si>
  <si>
    <t>STANJE NA RAČUNU SOPSTVENIH SREDSTAVA NA DAN 31.01.2022.</t>
  </si>
  <si>
    <t>STANJE NA RAČUNU SOPSTVENIH SREDSTAVA NA DAN 01.02.2022.</t>
  </si>
  <si>
    <t>STANJE NA RAČUNU SOPSTVENIH SREDSTAVA NA DAN 03.02.2022.</t>
  </si>
  <si>
    <t>STANJE NA RAČUNU SOPSTVENIH SREDSTAVA NA DAN 04.02.2022.</t>
  </si>
  <si>
    <t>STANJE NA RAČUNU SOPSTVENIH SREDSTAVA NA DAN 07.02.2022.</t>
  </si>
  <si>
    <t>STANJE NA RAČUNU SOPSTVENIH SREDSTAVA NA DAN 08.02.2022.</t>
  </si>
  <si>
    <t>STANJE NA RAČUNU SOPSTVENIH SREDSTAVA NA DAN 09.02.2022.</t>
  </si>
  <si>
    <t>STANJE NA RAČUNU SOPSTVENIH SREDSTAVA NA DAN 10.02.2022.</t>
  </si>
  <si>
    <t>STANJE NA RAČUNU SOPSTVENIH SREDSTAVA NA DAN 11.02.2022.</t>
  </si>
  <si>
    <t>STANJE NA RAČUNU SOPSTVENIH SREDSTAVA NA DAN 14.02.2022.</t>
  </si>
  <si>
    <t>STANJE NA RAČUNU SOPSTVENIH SREDSTAVA NA DAN 17.02.2022.</t>
  </si>
  <si>
    <t>STANJE NA RAČUNU SOPSTVENIH SREDSTAVA NA DAN 18.02.2022.</t>
  </si>
  <si>
    <t>STANJE NA RAČUNU SOPSTVENIH SREDSTAVA NA DAN 21.02.2022.</t>
  </si>
  <si>
    <t>STANJE NA RAČUNU SOPSTVENIH SREDSTAVA NA DAN 22.02.2022.</t>
  </si>
  <si>
    <t>STANJE NA RAČUNU SOPSTVENIH SREDSTAVA NA DAN 23.02.2022.</t>
  </si>
  <si>
    <t>STANJE NA RAČUNU SOPSTVENIH SREDSTAVA NA DAN 24.02.2022.</t>
  </si>
  <si>
    <t>STANJE NA RAČUNU SOPSTVENIH SREDSTAVA NA DAN 25.02.2022.</t>
  </si>
  <si>
    <t>STANJE NA RAČUNU SOPSTVENIH SREDSTAVA NA DAN 28.02.2022.</t>
  </si>
  <si>
    <t>STANJE NA RAČUNU SOPSTVENIH SREDSTAVA NA DAN 01.03.2022.</t>
  </si>
  <si>
    <t>STANJE NA RAČUNU SOPSTVENIH SREDSTAVA NA DAN 02.03.2022.</t>
  </si>
  <si>
    <t>STANJE NA RAČUNU SOPSTVENIH SREDSTAVA NA DAN 03.03.2022.</t>
  </si>
  <si>
    <t>STANJE NA RAČUNU SOPSTVENIH SREDSTAVA NA DAN 04.03.2022.</t>
  </si>
  <si>
    <t>STANJE NA RAČUNU SOPSTVENIH SREDSTAVA NA DAN 09.03.2022.</t>
  </si>
  <si>
    <t>STANJE NA RAČUNU SOPSTVENIH SREDSTAVA NA DAN 10.03.2022.</t>
  </si>
  <si>
    <t>STANJE NA RAČUNU SOPSTVENIH SREDSTAVA NA DAN 11.03.2022.</t>
  </si>
  <si>
    <t>STANJE NA RAČUNU SOPSTVENIH SREDSTAVA NA DAN 14.03.2022.</t>
  </si>
  <si>
    <t>STANJE NA RAČUNU SOPSTVENIH SREDSTAVA NA DAN 15.03.2022.</t>
  </si>
  <si>
    <t>STANJE NA RAČUNU SOPSTVENIH SREDSTAVA NA DAN 16.03.2022.</t>
  </si>
  <si>
    <t>STANJE NA RAČUNU SOPSTVENIH SREDSTAVA NA DAN 18.03.2022.</t>
  </si>
  <si>
    <t>STANJE NA RAČUNU SOPSTVENIH SREDSTAVA NA DAN 21.03.2022.</t>
  </si>
  <si>
    <t>STANJE NA RAČUNU SOPSTVENIH SREDSTAVA NA DAN 22.03.2022.</t>
  </si>
  <si>
    <t>STANJE NA RAČUNU SOPSTVENIH SREDSTAVA NA DAN 23.03.2022.</t>
  </si>
  <si>
    <t>STANJE NA RAČUNU SOPSTVENIH SREDSTAVA NA DAN 25.03.2022.</t>
  </si>
  <si>
    <t>STANJE NA RAČUNU SOPSTVENIH SREDSTAVA NA DAN 28.03.2022.</t>
  </si>
  <si>
    <t>STANJE NA RAČUNU SOPSTVENIH SREDSTAVA NA DAN 29.03.2022.</t>
  </si>
  <si>
    <t>STANJE NA RAČUNU SOPSTVENIH SREDSTAVA NA DAN 31.03.2022.</t>
  </si>
  <si>
    <t>STANJE NA RAČUNU SOPSTVENIH SREDSTAVA NA DAN 01.04.2022.</t>
  </si>
  <si>
    <t>STANJE NA RAČUNU SOPSTVENIH SREDSTAVA NA DAN 04.04.2022.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</si>
</sst>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[$Дин.-281A]"/>
    <numFmt numFmtId="178" formatCode="#,##0.00\ [$Дин.-C1A]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33" borderId="11" xfId="0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/>
    </xf>
    <xf numFmtId="4" fontId="10" fillId="0" borderId="12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>
      <alignment/>
    </xf>
    <xf numFmtId="14" fontId="48" fillId="0" borderId="0" xfId="0" applyNumberFormat="1" applyFont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 locked="0"/>
    </xf>
    <xf numFmtId="177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/>
    </xf>
    <xf numFmtId="178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/>
    </xf>
    <xf numFmtId="4" fontId="9" fillId="33" borderId="11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13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19" borderId="11" xfId="0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4" fontId="10" fillId="0" borderId="12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right"/>
    </xf>
    <xf numFmtId="0" fontId="47" fillId="0" borderId="0" xfId="0" applyFont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right" vertical="top" wrapText="1"/>
      <protection/>
    </xf>
    <xf numFmtId="0" fontId="45" fillId="0" borderId="12" xfId="0" applyFont="1" applyBorder="1" applyAlignment="1" applyProtection="1">
      <alignment horizontal="right" vertical="top" wrapText="1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right"/>
      <protection/>
    </xf>
    <xf numFmtId="0" fontId="45" fillId="0" borderId="14" xfId="0" applyFont="1" applyBorder="1" applyAlignment="1" applyProtection="1">
      <alignment horizontal="right"/>
      <protection/>
    </xf>
    <xf numFmtId="0" fontId="45" fillId="0" borderId="12" xfId="0" applyFont="1" applyBorder="1" applyAlignment="1" applyProtection="1">
      <alignment horizontal="right"/>
      <protection/>
    </xf>
    <xf numFmtId="0" fontId="47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60"/>
  <sheetViews>
    <sheetView zoomScalePageLayoutView="0" workbookViewId="0" topLeftCell="A10135">
      <selection activeCell="I10147" sqref="I10147"/>
    </sheetView>
  </sheetViews>
  <sheetFormatPr defaultColWidth="9.140625" defaultRowHeight="12.75"/>
  <cols>
    <col min="1" max="1" width="5.57421875" style="37" customWidth="1"/>
    <col min="2" max="2" width="22.28125" style="37" customWidth="1"/>
    <col min="3" max="3" width="26.140625" style="48" customWidth="1"/>
    <col min="4" max="4" width="19.8515625" style="48" customWidth="1"/>
    <col min="5" max="5" width="20.28125" style="48" customWidth="1"/>
    <col min="6" max="6" width="26.57421875" style="48" customWidth="1"/>
    <col min="7" max="7" width="16.28125" style="37" bestFit="1" customWidth="1"/>
    <col min="8" max="8" width="11.7109375" style="37" bestFit="1" customWidth="1"/>
    <col min="9" max="9" width="20.140625" style="37" customWidth="1"/>
    <col min="10" max="10" width="11.7109375" style="37" bestFit="1" customWidth="1"/>
    <col min="11" max="16384" width="9.140625" style="37" customWidth="1"/>
  </cols>
  <sheetData>
    <row r="1" spans="2:6" ht="12.75">
      <c r="B1" s="34" t="s">
        <v>19</v>
      </c>
      <c r="C1" s="35"/>
      <c r="D1" s="35"/>
      <c r="E1" s="36"/>
      <c r="F1" s="36"/>
    </row>
    <row r="2" spans="2:6" ht="15.75">
      <c r="B2" s="34"/>
      <c r="C2" s="14" t="s">
        <v>25</v>
      </c>
      <c r="D2" s="14"/>
      <c r="E2" s="15"/>
      <c r="F2" s="38">
        <v>1</v>
      </c>
    </row>
    <row r="3" spans="2:6" ht="12.75">
      <c r="B3" s="58" t="s">
        <v>7</v>
      </c>
      <c r="C3" s="60" t="s">
        <v>68</v>
      </c>
      <c r="D3" s="60" t="s">
        <v>4</v>
      </c>
      <c r="E3" s="60" t="s">
        <v>6</v>
      </c>
      <c r="F3" s="60" t="s">
        <v>70</v>
      </c>
    </row>
    <row r="4" spans="2:6" ht="12.75">
      <c r="B4" s="59"/>
      <c r="C4" s="61"/>
      <c r="D4" s="61"/>
      <c r="E4" s="61"/>
      <c r="F4" s="61"/>
    </row>
    <row r="5" spans="2:6" ht="12.75">
      <c r="B5" s="39" t="s">
        <v>8</v>
      </c>
      <c r="C5" s="40">
        <v>103409.43</v>
      </c>
      <c r="D5" s="41">
        <v>63175576.09</v>
      </c>
      <c r="E5" s="42">
        <v>63374062.09</v>
      </c>
      <c r="F5" s="43">
        <f aca="true" t="shared" si="0" ref="F5:F28">C5+D5-E5</f>
        <v>-95076.5700000003</v>
      </c>
    </row>
    <row r="6" spans="2:6" ht="12.75">
      <c r="B6" s="39" t="s">
        <v>9</v>
      </c>
      <c r="C6" s="40">
        <v>-2411822.62</v>
      </c>
      <c r="D6" s="42">
        <v>4250000</v>
      </c>
      <c r="E6" s="41">
        <v>0</v>
      </c>
      <c r="F6" s="43">
        <f t="shared" si="0"/>
        <v>1838177.38</v>
      </c>
    </row>
    <row r="7" spans="2:6" ht="12.75">
      <c r="B7" s="39" t="s">
        <v>10</v>
      </c>
      <c r="C7" s="40">
        <v>8758966.52</v>
      </c>
      <c r="D7" s="42">
        <v>0</v>
      </c>
      <c r="E7" s="41">
        <v>0</v>
      </c>
      <c r="F7" s="43">
        <f t="shared" si="0"/>
        <v>8758966.52</v>
      </c>
    </row>
    <row r="8" spans="2:6" ht="12.75">
      <c r="B8" s="39" t="s">
        <v>11</v>
      </c>
      <c r="C8" s="40">
        <v>605341.57</v>
      </c>
      <c r="D8" s="42">
        <v>0</v>
      </c>
      <c r="E8" s="41">
        <v>0</v>
      </c>
      <c r="F8" s="43">
        <f t="shared" si="0"/>
        <v>605341.57</v>
      </c>
    </row>
    <row r="9" spans="2:6" ht="12.75">
      <c r="B9" s="39" t="s">
        <v>12</v>
      </c>
      <c r="C9" s="40">
        <v>2965419.29</v>
      </c>
      <c r="D9" s="42">
        <v>0</v>
      </c>
      <c r="E9" s="41">
        <v>0</v>
      </c>
      <c r="F9" s="43">
        <f t="shared" si="0"/>
        <v>2965419.29</v>
      </c>
    </row>
    <row r="10" spans="2:6" ht="22.5">
      <c r="B10" s="39" t="s">
        <v>31</v>
      </c>
      <c r="C10" s="40">
        <v>235582.9</v>
      </c>
      <c r="D10" s="42">
        <v>0</v>
      </c>
      <c r="E10" s="41">
        <v>0</v>
      </c>
      <c r="F10" s="43">
        <f t="shared" si="0"/>
        <v>235582.9</v>
      </c>
    </row>
    <row r="11" spans="2:6" ht="12.75">
      <c r="B11" s="39" t="s">
        <v>13</v>
      </c>
      <c r="C11" s="40">
        <v>6361438.11</v>
      </c>
      <c r="D11" s="42">
        <v>2037778.05</v>
      </c>
      <c r="E11" s="41">
        <v>0</v>
      </c>
      <c r="F11" s="43">
        <f t="shared" si="0"/>
        <v>8399216.16</v>
      </c>
    </row>
    <row r="12" spans="2:6" ht="22.5">
      <c r="B12" s="39" t="s">
        <v>0</v>
      </c>
      <c r="C12" s="40">
        <v>26770705.2</v>
      </c>
      <c r="D12" s="42">
        <v>0</v>
      </c>
      <c r="E12" s="41">
        <v>0</v>
      </c>
      <c r="F12" s="43">
        <f t="shared" si="0"/>
        <v>26770705.2</v>
      </c>
    </row>
    <row r="13" spans="2:6" ht="22.5">
      <c r="B13" s="39" t="s">
        <v>33</v>
      </c>
      <c r="C13" s="40">
        <v>2706636.76</v>
      </c>
      <c r="D13" s="42">
        <v>0</v>
      </c>
      <c r="E13" s="41">
        <v>0</v>
      </c>
      <c r="F13" s="43">
        <f t="shared" si="0"/>
        <v>2706636.76</v>
      </c>
    </row>
    <row r="14" spans="2:6" ht="22.5">
      <c r="B14" s="39" t="s">
        <v>32</v>
      </c>
      <c r="C14" s="40">
        <v>2819085.45</v>
      </c>
      <c r="D14" s="42">
        <v>0</v>
      </c>
      <c r="E14" s="41">
        <v>0</v>
      </c>
      <c r="F14" s="43">
        <f t="shared" si="0"/>
        <v>2819085.45</v>
      </c>
    </row>
    <row r="15" spans="2:6" ht="12.75">
      <c r="B15" s="39" t="s">
        <v>14</v>
      </c>
      <c r="C15" s="40">
        <v>9797.94</v>
      </c>
      <c r="D15" s="42">
        <v>0</v>
      </c>
      <c r="E15" s="41">
        <v>0</v>
      </c>
      <c r="F15" s="43">
        <f t="shared" si="0"/>
        <v>9797.94</v>
      </c>
    </row>
    <row r="16" spans="2:6" ht="12.75">
      <c r="B16" s="39" t="s">
        <v>15</v>
      </c>
      <c r="C16" s="40">
        <v>401873.89</v>
      </c>
      <c r="D16" s="42">
        <v>0</v>
      </c>
      <c r="E16" s="41">
        <v>0</v>
      </c>
      <c r="F16" s="43">
        <f t="shared" si="0"/>
        <v>401873.89</v>
      </c>
    </row>
    <row r="17" spans="2:6" ht="22.5">
      <c r="B17" s="39" t="s">
        <v>16</v>
      </c>
      <c r="C17" s="40">
        <v>352553</v>
      </c>
      <c r="D17" s="42">
        <v>0</v>
      </c>
      <c r="E17" s="41">
        <v>0</v>
      </c>
      <c r="F17" s="43">
        <f t="shared" si="0"/>
        <v>352553</v>
      </c>
    </row>
    <row r="18" spans="2:6" ht="33.75">
      <c r="B18" s="39" t="s">
        <v>1</v>
      </c>
      <c r="C18" s="40">
        <v>15213538.1</v>
      </c>
      <c r="D18" s="42">
        <v>0</v>
      </c>
      <c r="E18" s="41">
        <v>0</v>
      </c>
      <c r="F18" s="43">
        <f t="shared" si="0"/>
        <v>15213538.1</v>
      </c>
    </row>
    <row r="19" spans="2:6" ht="12.75">
      <c r="B19" s="39" t="s">
        <v>17</v>
      </c>
      <c r="C19" s="40">
        <v>2882221.02</v>
      </c>
      <c r="D19" s="42">
        <v>0</v>
      </c>
      <c r="E19" s="41">
        <v>0</v>
      </c>
      <c r="F19" s="43">
        <f t="shared" si="0"/>
        <v>2882221.02</v>
      </c>
    </row>
    <row r="20" spans="2:6" ht="22.5">
      <c r="B20" s="39" t="s">
        <v>2</v>
      </c>
      <c r="C20" s="40">
        <v>-1143043.01</v>
      </c>
      <c r="D20" s="42">
        <v>45295.7</v>
      </c>
      <c r="E20" s="41">
        <v>52800</v>
      </c>
      <c r="F20" s="43">
        <f t="shared" si="0"/>
        <v>-1150547.31</v>
      </c>
    </row>
    <row r="21" spans="2:6" ht="12.75">
      <c r="B21" s="39" t="s">
        <v>27</v>
      </c>
      <c r="C21" s="40">
        <v>-0.060000000055879354</v>
      </c>
      <c r="D21" s="42">
        <v>0</v>
      </c>
      <c r="E21" s="41">
        <v>0</v>
      </c>
      <c r="F21" s="43">
        <f t="shared" si="0"/>
        <v>-0.060000000055879354</v>
      </c>
    </row>
    <row r="22" spans="2:6" ht="12.75">
      <c r="B22" s="39" t="s">
        <v>28</v>
      </c>
      <c r="C22" s="40">
        <v>0.5600000000558794</v>
      </c>
      <c r="D22" s="42">
        <v>0</v>
      </c>
      <c r="E22" s="41">
        <v>0</v>
      </c>
      <c r="F22" s="43">
        <f t="shared" si="0"/>
        <v>0.5600000000558794</v>
      </c>
    </row>
    <row r="23" spans="2:6" ht="22.5">
      <c r="B23" s="39" t="s">
        <v>3</v>
      </c>
      <c r="C23" s="40">
        <v>6749967.550000001</v>
      </c>
      <c r="D23" s="42">
        <v>0</v>
      </c>
      <c r="E23" s="41">
        <v>0</v>
      </c>
      <c r="F23" s="43">
        <f t="shared" si="0"/>
        <v>6749967.550000001</v>
      </c>
    </row>
    <row r="24" spans="2:6" ht="12.75">
      <c r="B24" s="39" t="s">
        <v>29</v>
      </c>
      <c r="C24" s="40">
        <v>59496.069999998916</v>
      </c>
      <c r="D24" s="42">
        <v>0</v>
      </c>
      <c r="E24" s="41">
        <v>0</v>
      </c>
      <c r="F24" s="43">
        <f t="shared" si="0"/>
        <v>59496.069999998916</v>
      </c>
    </row>
    <row r="25" spans="2:6" ht="12.75">
      <c r="B25" s="39" t="s">
        <v>30</v>
      </c>
      <c r="C25" s="40">
        <v>114329.23999999999</v>
      </c>
      <c r="D25" s="42">
        <v>0</v>
      </c>
      <c r="E25" s="41">
        <v>0</v>
      </c>
      <c r="F25" s="43">
        <f t="shared" si="0"/>
        <v>114329.23999999999</v>
      </c>
    </row>
    <row r="26" spans="2:6" ht="12.75">
      <c r="B26" s="39" t="s">
        <v>67</v>
      </c>
      <c r="C26" s="40">
        <v>1008120.729999999</v>
      </c>
      <c r="D26" s="42">
        <v>0</v>
      </c>
      <c r="E26" s="41">
        <v>0</v>
      </c>
      <c r="F26" s="43">
        <f t="shared" si="0"/>
        <v>1008120.729999999</v>
      </c>
    </row>
    <row r="27" spans="2:6" ht="12.75">
      <c r="B27" s="44" t="s">
        <v>66</v>
      </c>
      <c r="C27" s="40">
        <v>-37189.63</v>
      </c>
      <c r="D27" s="42">
        <v>84920</v>
      </c>
      <c r="E27" s="41">
        <v>0</v>
      </c>
      <c r="F27" s="43">
        <f t="shared" si="0"/>
        <v>47730.37</v>
      </c>
    </row>
    <row r="28" spans="2:6" ht="15">
      <c r="B28" s="45" t="s">
        <v>5</v>
      </c>
      <c r="C28" s="46">
        <f>SUM(C5:C27)</f>
        <v>74526428.01</v>
      </c>
      <c r="D28" s="47">
        <f>SUM(D5:D27)</f>
        <v>69593569.84</v>
      </c>
      <c r="E28" s="47">
        <f>SUM(E5:E27)</f>
        <v>63426862.09</v>
      </c>
      <c r="F28" s="46">
        <f t="shared" si="0"/>
        <v>80693135.76000002</v>
      </c>
    </row>
    <row r="39" ht="12.75">
      <c r="B39" s="37" t="s">
        <v>18</v>
      </c>
    </row>
    <row r="40" spans="2:6" ht="12.75">
      <c r="B40" s="34" t="s">
        <v>19</v>
      </c>
      <c r="C40" s="35"/>
      <c r="D40" s="35"/>
      <c r="E40" s="36"/>
      <c r="F40" s="36"/>
    </row>
    <row r="41" spans="2:6" ht="15.75">
      <c r="B41" s="34"/>
      <c r="C41" s="14" t="s">
        <v>25</v>
      </c>
      <c r="D41" s="14"/>
      <c r="E41" s="15"/>
      <c r="F41" s="38">
        <v>2</v>
      </c>
    </row>
    <row r="42" spans="2:6" ht="12.75" customHeight="1">
      <c r="B42" s="58" t="s">
        <v>7</v>
      </c>
      <c r="C42" s="60" t="s">
        <v>70</v>
      </c>
      <c r="D42" s="60" t="s">
        <v>4</v>
      </c>
      <c r="E42" s="60" t="s">
        <v>6</v>
      </c>
      <c r="F42" s="60" t="s">
        <v>71</v>
      </c>
    </row>
    <row r="43" spans="2:6" ht="12.75">
      <c r="B43" s="59"/>
      <c r="C43" s="61"/>
      <c r="D43" s="61"/>
      <c r="E43" s="61"/>
      <c r="F43" s="61"/>
    </row>
    <row r="44" spans="2:6" ht="12.75">
      <c r="B44" s="39" t="s">
        <v>8</v>
      </c>
      <c r="C44" s="40">
        <v>-95076.5700000003</v>
      </c>
      <c r="D44" s="41">
        <v>218017.57</v>
      </c>
      <c r="E44" s="42">
        <v>11833.8</v>
      </c>
      <c r="F44" s="43">
        <f aca="true" t="shared" si="1" ref="F44:F67">C44+D44-E44</f>
        <v>111107.1999999997</v>
      </c>
    </row>
    <row r="45" spans="2:6" ht="12.75">
      <c r="B45" s="39" t="s">
        <v>9</v>
      </c>
      <c r="C45" s="40">
        <v>1838177.38</v>
      </c>
      <c r="D45" s="42">
        <v>0</v>
      </c>
      <c r="E45" s="41">
        <v>6050</v>
      </c>
      <c r="F45" s="43">
        <f t="shared" si="1"/>
        <v>1832127.38</v>
      </c>
    </row>
    <row r="46" spans="2:6" ht="12.75">
      <c r="B46" s="39" t="s">
        <v>10</v>
      </c>
      <c r="C46" s="40">
        <v>8758966.52</v>
      </c>
      <c r="D46" s="42">
        <v>0</v>
      </c>
      <c r="E46" s="41">
        <v>0</v>
      </c>
      <c r="F46" s="43">
        <f t="shared" si="1"/>
        <v>8758966.52</v>
      </c>
    </row>
    <row r="47" spans="2:6" ht="12.75">
      <c r="B47" s="39" t="s">
        <v>11</v>
      </c>
      <c r="C47" s="40">
        <v>605341.57</v>
      </c>
      <c r="D47" s="42">
        <v>0</v>
      </c>
      <c r="E47" s="41">
        <v>0</v>
      </c>
      <c r="F47" s="43">
        <f t="shared" si="1"/>
        <v>605341.57</v>
      </c>
    </row>
    <row r="48" spans="2:6" ht="12.75">
      <c r="B48" s="39" t="s">
        <v>12</v>
      </c>
      <c r="C48" s="40">
        <v>2965419.29</v>
      </c>
      <c r="D48" s="42">
        <v>0</v>
      </c>
      <c r="E48" s="41">
        <v>0</v>
      </c>
      <c r="F48" s="43">
        <f t="shared" si="1"/>
        <v>2965419.29</v>
      </c>
    </row>
    <row r="49" spans="2:6" ht="22.5">
      <c r="B49" s="39" t="s">
        <v>31</v>
      </c>
      <c r="C49" s="40">
        <v>235582.9</v>
      </c>
      <c r="D49" s="42">
        <v>0</v>
      </c>
      <c r="E49" s="41">
        <v>0</v>
      </c>
      <c r="F49" s="43">
        <f t="shared" si="1"/>
        <v>235582.9</v>
      </c>
    </row>
    <row r="50" spans="2:6" ht="12.75">
      <c r="B50" s="39" t="s">
        <v>13</v>
      </c>
      <c r="C50" s="40">
        <v>8399216.16</v>
      </c>
      <c r="D50" s="42">
        <v>0</v>
      </c>
      <c r="E50" s="41">
        <v>0</v>
      </c>
      <c r="F50" s="43">
        <f t="shared" si="1"/>
        <v>8399216.16</v>
      </c>
    </row>
    <row r="51" spans="2:6" ht="22.5">
      <c r="B51" s="39" t="s">
        <v>0</v>
      </c>
      <c r="C51" s="40">
        <v>26770705.2</v>
      </c>
      <c r="D51" s="42">
        <v>0</v>
      </c>
      <c r="E51" s="41">
        <v>0</v>
      </c>
      <c r="F51" s="43">
        <f t="shared" si="1"/>
        <v>26770705.2</v>
      </c>
    </row>
    <row r="52" spans="2:6" ht="22.5">
      <c r="B52" s="39" t="s">
        <v>33</v>
      </c>
      <c r="C52" s="40">
        <v>2706636.76</v>
      </c>
      <c r="D52" s="42">
        <v>0</v>
      </c>
      <c r="E52" s="41">
        <v>0</v>
      </c>
      <c r="F52" s="43">
        <f t="shared" si="1"/>
        <v>2706636.76</v>
      </c>
    </row>
    <row r="53" spans="2:6" ht="22.5">
      <c r="B53" s="39" t="s">
        <v>32</v>
      </c>
      <c r="C53" s="40">
        <v>2819085.45</v>
      </c>
      <c r="D53" s="42">
        <v>0</v>
      </c>
      <c r="E53" s="41">
        <v>0</v>
      </c>
      <c r="F53" s="43">
        <f t="shared" si="1"/>
        <v>2819085.45</v>
      </c>
    </row>
    <row r="54" spans="2:6" ht="12.75">
      <c r="B54" s="39" t="s">
        <v>14</v>
      </c>
      <c r="C54" s="40">
        <v>9797.94</v>
      </c>
      <c r="D54" s="42">
        <v>0</v>
      </c>
      <c r="E54" s="41">
        <v>0</v>
      </c>
      <c r="F54" s="43">
        <f t="shared" si="1"/>
        <v>9797.94</v>
      </c>
    </row>
    <row r="55" spans="2:6" ht="12.75">
      <c r="B55" s="39" t="s">
        <v>15</v>
      </c>
      <c r="C55" s="40">
        <v>401873.89</v>
      </c>
      <c r="D55" s="42">
        <v>0</v>
      </c>
      <c r="E55" s="41">
        <v>0</v>
      </c>
      <c r="F55" s="43">
        <f t="shared" si="1"/>
        <v>401873.89</v>
      </c>
    </row>
    <row r="56" spans="2:6" ht="22.5">
      <c r="B56" s="39" t="s">
        <v>16</v>
      </c>
      <c r="C56" s="40">
        <v>352553</v>
      </c>
      <c r="D56" s="42">
        <v>0</v>
      </c>
      <c r="E56" s="41">
        <v>0</v>
      </c>
      <c r="F56" s="43">
        <f t="shared" si="1"/>
        <v>352553</v>
      </c>
    </row>
    <row r="57" spans="2:6" ht="33.75">
      <c r="B57" s="39" t="s">
        <v>1</v>
      </c>
      <c r="C57" s="40">
        <v>15213538.1</v>
      </c>
      <c r="D57" s="42">
        <v>0</v>
      </c>
      <c r="E57" s="41">
        <v>0</v>
      </c>
      <c r="F57" s="43">
        <f t="shared" si="1"/>
        <v>15213538.1</v>
      </c>
    </row>
    <row r="58" spans="2:6" ht="12.75">
      <c r="B58" s="39" t="s">
        <v>17</v>
      </c>
      <c r="C58" s="40">
        <v>2882221.02</v>
      </c>
      <c r="D58" s="42">
        <v>0</v>
      </c>
      <c r="E58" s="41">
        <v>0</v>
      </c>
      <c r="F58" s="43">
        <f t="shared" si="1"/>
        <v>2882221.02</v>
      </c>
    </row>
    <row r="59" spans="2:6" ht="22.5">
      <c r="B59" s="39" t="s">
        <v>2</v>
      </c>
      <c r="C59" s="40">
        <v>-1150547.31</v>
      </c>
      <c r="D59" s="42">
        <v>0</v>
      </c>
      <c r="E59" s="41">
        <v>14400</v>
      </c>
      <c r="F59" s="43">
        <f t="shared" si="1"/>
        <v>-1164947.31</v>
      </c>
    </row>
    <row r="60" spans="2:6" ht="12.75">
      <c r="B60" s="39" t="s">
        <v>27</v>
      </c>
      <c r="C60" s="40">
        <v>-0.060000000055879354</v>
      </c>
      <c r="D60" s="42">
        <v>0</v>
      </c>
      <c r="E60" s="41">
        <v>0</v>
      </c>
      <c r="F60" s="43">
        <f t="shared" si="1"/>
        <v>-0.060000000055879354</v>
      </c>
    </row>
    <row r="61" spans="2:6" ht="12.75">
      <c r="B61" s="39" t="s">
        <v>28</v>
      </c>
      <c r="C61" s="40">
        <v>0.5600000000558794</v>
      </c>
      <c r="D61" s="42">
        <v>0</v>
      </c>
      <c r="E61" s="41">
        <v>0</v>
      </c>
      <c r="F61" s="43">
        <f t="shared" si="1"/>
        <v>0.5600000000558794</v>
      </c>
    </row>
    <row r="62" spans="2:6" ht="22.5">
      <c r="B62" s="39" t="s">
        <v>3</v>
      </c>
      <c r="C62" s="40">
        <v>6749967.550000001</v>
      </c>
      <c r="D62" s="42">
        <v>0</v>
      </c>
      <c r="E62" s="41">
        <v>0</v>
      </c>
      <c r="F62" s="43">
        <f t="shared" si="1"/>
        <v>6749967.550000001</v>
      </c>
    </row>
    <row r="63" spans="2:6" ht="12.75">
      <c r="B63" s="39" t="s">
        <v>29</v>
      </c>
      <c r="C63" s="40">
        <v>59496.069999998916</v>
      </c>
      <c r="D63" s="42">
        <v>0</v>
      </c>
      <c r="E63" s="41">
        <v>0</v>
      </c>
      <c r="F63" s="43">
        <f t="shared" si="1"/>
        <v>59496.069999998916</v>
      </c>
    </row>
    <row r="64" spans="2:6" ht="12.75">
      <c r="B64" s="39" t="s">
        <v>30</v>
      </c>
      <c r="C64" s="40">
        <v>114329.23999999999</v>
      </c>
      <c r="D64" s="42">
        <v>0</v>
      </c>
      <c r="E64" s="41">
        <v>0</v>
      </c>
      <c r="F64" s="43">
        <f t="shared" si="1"/>
        <v>114329.23999999999</v>
      </c>
    </row>
    <row r="65" spans="2:6" ht="12.75">
      <c r="B65" s="39" t="s">
        <v>67</v>
      </c>
      <c r="C65" s="40">
        <v>1008120.729999999</v>
      </c>
      <c r="D65" s="42">
        <v>0</v>
      </c>
      <c r="E65" s="41">
        <v>0</v>
      </c>
      <c r="F65" s="43">
        <f t="shared" si="1"/>
        <v>1008120.729999999</v>
      </c>
    </row>
    <row r="66" spans="2:6" ht="12.75">
      <c r="B66" s="44" t="s">
        <v>66</v>
      </c>
      <c r="C66" s="40">
        <v>47730.37</v>
      </c>
      <c r="D66" s="42">
        <v>0</v>
      </c>
      <c r="E66" s="41">
        <v>0</v>
      </c>
      <c r="F66" s="43">
        <f t="shared" si="1"/>
        <v>47730.37</v>
      </c>
    </row>
    <row r="67" spans="2:6" ht="15">
      <c r="B67" s="45" t="s">
        <v>5</v>
      </c>
      <c r="C67" s="46">
        <v>80693135.76000002</v>
      </c>
      <c r="D67" s="47">
        <f>SUM(D44:D66)</f>
        <v>218017.57</v>
      </c>
      <c r="E67" s="47">
        <f>SUM(E44:E66)</f>
        <v>32283.8</v>
      </c>
      <c r="F67" s="46">
        <f t="shared" si="1"/>
        <v>80878869.53000002</v>
      </c>
    </row>
    <row r="77" ht="12.75">
      <c r="B77" s="37" t="s">
        <v>18</v>
      </c>
    </row>
    <row r="78" spans="2:6" ht="12.75">
      <c r="B78" s="34" t="s">
        <v>19</v>
      </c>
      <c r="C78" s="35"/>
      <c r="D78" s="35"/>
      <c r="E78" s="36"/>
      <c r="F78" s="36"/>
    </row>
    <row r="79" spans="2:6" ht="12.75" customHeight="1">
      <c r="B79" s="34"/>
      <c r="C79" s="14" t="s">
        <v>25</v>
      </c>
      <c r="D79" s="14"/>
      <c r="E79" s="15"/>
      <c r="F79" s="38">
        <v>3</v>
      </c>
    </row>
    <row r="80" spans="2:6" ht="12.75">
      <c r="B80" s="58" t="s">
        <v>7</v>
      </c>
      <c r="C80" s="60" t="s">
        <v>71</v>
      </c>
      <c r="D80" s="60" t="s">
        <v>4</v>
      </c>
      <c r="E80" s="60" t="s">
        <v>6</v>
      </c>
      <c r="F80" s="60" t="s">
        <v>72</v>
      </c>
    </row>
    <row r="81" spans="2:6" ht="12.75">
      <c r="B81" s="59"/>
      <c r="C81" s="61"/>
      <c r="D81" s="61"/>
      <c r="E81" s="61"/>
      <c r="F81" s="61"/>
    </row>
    <row r="82" spans="2:6" ht="12.75">
      <c r="B82" s="39" t="s">
        <v>8</v>
      </c>
      <c r="C82" s="40">
        <v>111107.1999999997</v>
      </c>
      <c r="D82" s="41">
        <v>3321356.44</v>
      </c>
      <c r="E82" s="42">
        <v>3163954.1</v>
      </c>
      <c r="F82" s="43">
        <f aca="true" t="shared" si="2" ref="F82:F105">C82+D82-E82</f>
        <v>268509.5399999996</v>
      </c>
    </row>
    <row r="83" spans="2:6" ht="12.75">
      <c r="B83" s="39" t="s">
        <v>9</v>
      </c>
      <c r="C83" s="40">
        <v>1832127.38</v>
      </c>
      <c r="D83" s="42">
        <v>0</v>
      </c>
      <c r="E83" s="41">
        <v>0</v>
      </c>
      <c r="F83" s="43">
        <f t="shared" si="2"/>
        <v>1832127.38</v>
      </c>
    </row>
    <row r="84" spans="2:6" ht="12.75">
      <c r="B84" s="39" t="s">
        <v>10</v>
      </c>
      <c r="C84" s="40">
        <v>8758966.52</v>
      </c>
      <c r="D84" s="42">
        <v>0</v>
      </c>
      <c r="E84" s="41">
        <v>0</v>
      </c>
      <c r="F84" s="43">
        <f t="shared" si="2"/>
        <v>8758966.52</v>
      </c>
    </row>
    <row r="85" spans="2:6" ht="12.75">
      <c r="B85" s="39" t="s">
        <v>11</v>
      </c>
      <c r="C85" s="40">
        <v>605341.57</v>
      </c>
      <c r="D85" s="42">
        <v>0</v>
      </c>
      <c r="E85" s="41">
        <v>601342.81</v>
      </c>
      <c r="F85" s="43">
        <f t="shared" si="2"/>
        <v>3998.759999999893</v>
      </c>
    </row>
    <row r="86" spans="2:6" ht="12.75">
      <c r="B86" s="39" t="s">
        <v>12</v>
      </c>
      <c r="C86" s="40">
        <v>2965419.29</v>
      </c>
      <c r="D86" s="42">
        <v>0</v>
      </c>
      <c r="E86" s="41">
        <v>879465.36</v>
      </c>
      <c r="F86" s="43">
        <f t="shared" si="2"/>
        <v>2085953.9300000002</v>
      </c>
    </row>
    <row r="87" spans="2:6" ht="22.5">
      <c r="B87" s="39" t="s">
        <v>31</v>
      </c>
      <c r="C87" s="40">
        <v>235582.9</v>
      </c>
      <c r="D87" s="42">
        <v>0</v>
      </c>
      <c r="E87" s="41">
        <v>158353.8</v>
      </c>
      <c r="F87" s="43">
        <f t="shared" si="2"/>
        <v>77229.1</v>
      </c>
    </row>
    <row r="88" spans="2:6" ht="12.75">
      <c r="B88" s="39" t="s">
        <v>13</v>
      </c>
      <c r="C88" s="40">
        <v>8399216.16</v>
      </c>
      <c r="D88" s="42">
        <v>0</v>
      </c>
      <c r="E88" s="41">
        <v>251364</v>
      </c>
      <c r="F88" s="43">
        <f t="shared" si="2"/>
        <v>8147852.16</v>
      </c>
    </row>
    <row r="89" spans="2:6" ht="22.5">
      <c r="B89" s="39" t="s">
        <v>0</v>
      </c>
      <c r="C89" s="40">
        <v>26770705.2</v>
      </c>
      <c r="D89" s="42">
        <v>0</v>
      </c>
      <c r="E89" s="41">
        <v>3170936.79</v>
      </c>
      <c r="F89" s="43">
        <f t="shared" si="2"/>
        <v>23599768.41</v>
      </c>
    </row>
    <row r="90" spans="2:6" ht="22.5">
      <c r="B90" s="39" t="s">
        <v>33</v>
      </c>
      <c r="C90" s="40">
        <v>2706636.76</v>
      </c>
      <c r="D90" s="42">
        <v>0</v>
      </c>
      <c r="E90" s="41">
        <v>147400</v>
      </c>
      <c r="F90" s="43">
        <f t="shared" si="2"/>
        <v>2559236.76</v>
      </c>
    </row>
    <row r="91" spans="2:6" ht="22.5">
      <c r="B91" s="39" t="s">
        <v>32</v>
      </c>
      <c r="C91" s="40">
        <v>2819085.45</v>
      </c>
      <c r="D91" s="42">
        <v>0</v>
      </c>
      <c r="E91" s="41">
        <v>176396</v>
      </c>
      <c r="F91" s="43">
        <f t="shared" si="2"/>
        <v>2642689.45</v>
      </c>
    </row>
    <row r="92" spans="2:6" ht="12.75">
      <c r="B92" s="39" t="s">
        <v>14</v>
      </c>
      <c r="C92" s="40">
        <v>9797.94</v>
      </c>
      <c r="D92" s="42">
        <v>0</v>
      </c>
      <c r="E92" s="41">
        <v>0</v>
      </c>
      <c r="F92" s="43">
        <f t="shared" si="2"/>
        <v>9797.94</v>
      </c>
    </row>
    <row r="93" spans="2:6" ht="12.75">
      <c r="B93" s="39" t="s">
        <v>15</v>
      </c>
      <c r="C93" s="40">
        <v>401873.89</v>
      </c>
      <c r="D93" s="42">
        <v>0</v>
      </c>
      <c r="E93" s="41">
        <v>0</v>
      </c>
      <c r="F93" s="43">
        <f t="shared" si="2"/>
        <v>401873.89</v>
      </c>
    </row>
    <row r="94" spans="2:6" ht="22.5">
      <c r="B94" s="39" t="s">
        <v>16</v>
      </c>
      <c r="C94" s="40">
        <v>352553</v>
      </c>
      <c r="D94" s="42">
        <v>0</v>
      </c>
      <c r="E94" s="41">
        <v>17028</v>
      </c>
      <c r="F94" s="43">
        <f t="shared" si="2"/>
        <v>335525</v>
      </c>
    </row>
    <row r="95" spans="2:6" ht="33.75">
      <c r="B95" s="39" t="s">
        <v>1</v>
      </c>
      <c r="C95" s="40">
        <v>15213538.1</v>
      </c>
      <c r="D95" s="42">
        <v>0</v>
      </c>
      <c r="E95" s="41">
        <v>126465.2</v>
      </c>
      <c r="F95" s="43">
        <f t="shared" si="2"/>
        <v>15087072.9</v>
      </c>
    </row>
    <row r="96" spans="2:6" ht="12.75">
      <c r="B96" s="39" t="s">
        <v>17</v>
      </c>
      <c r="C96" s="40">
        <v>2882221.02</v>
      </c>
      <c r="D96" s="42">
        <v>0</v>
      </c>
      <c r="E96" s="41">
        <v>321433.29</v>
      </c>
      <c r="F96" s="43">
        <f t="shared" si="2"/>
        <v>2560787.73</v>
      </c>
    </row>
    <row r="97" spans="2:6" ht="22.5">
      <c r="B97" s="39" t="s">
        <v>2</v>
      </c>
      <c r="C97" s="40">
        <v>-1164947.31</v>
      </c>
      <c r="D97" s="42">
        <v>0</v>
      </c>
      <c r="E97" s="41">
        <v>32880</v>
      </c>
      <c r="F97" s="43">
        <f t="shared" si="2"/>
        <v>-1197827.31</v>
      </c>
    </row>
    <row r="98" spans="2:6" ht="12.75">
      <c r="B98" s="39" t="s">
        <v>27</v>
      </c>
      <c r="C98" s="40">
        <v>-0.060000000055879354</v>
      </c>
      <c r="D98" s="42">
        <v>0</v>
      </c>
      <c r="E98" s="41">
        <v>0</v>
      </c>
      <c r="F98" s="43">
        <f t="shared" si="2"/>
        <v>-0.060000000055879354</v>
      </c>
    </row>
    <row r="99" spans="2:6" ht="12.75">
      <c r="B99" s="39" t="s">
        <v>28</v>
      </c>
      <c r="C99" s="40">
        <v>0.5600000000558794</v>
      </c>
      <c r="D99" s="42">
        <v>0</v>
      </c>
      <c r="E99" s="41">
        <v>0</v>
      </c>
      <c r="F99" s="43">
        <f t="shared" si="2"/>
        <v>0.5600000000558794</v>
      </c>
    </row>
    <row r="100" spans="2:6" ht="22.5">
      <c r="B100" s="39" t="s">
        <v>3</v>
      </c>
      <c r="C100" s="40">
        <v>6749967.550000001</v>
      </c>
      <c r="D100" s="42">
        <v>0</v>
      </c>
      <c r="E100" s="41">
        <v>0</v>
      </c>
      <c r="F100" s="43">
        <f t="shared" si="2"/>
        <v>6749967.550000001</v>
      </c>
    </row>
    <row r="101" spans="2:6" ht="12.75">
      <c r="B101" s="39" t="s">
        <v>29</v>
      </c>
      <c r="C101" s="40">
        <v>59496.069999998916</v>
      </c>
      <c r="D101" s="42">
        <v>0</v>
      </c>
      <c r="E101" s="41">
        <v>0</v>
      </c>
      <c r="F101" s="43">
        <f t="shared" si="2"/>
        <v>59496.069999998916</v>
      </c>
    </row>
    <row r="102" spans="2:6" ht="12.75">
      <c r="B102" s="39" t="s">
        <v>30</v>
      </c>
      <c r="C102" s="40">
        <v>114329.23999999999</v>
      </c>
      <c r="D102" s="42">
        <v>0</v>
      </c>
      <c r="E102" s="41">
        <v>0</v>
      </c>
      <c r="F102" s="43">
        <f t="shared" si="2"/>
        <v>114329.23999999999</v>
      </c>
    </row>
    <row r="103" spans="2:6" ht="12.75">
      <c r="B103" s="39" t="s">
        <v>67</v>
      </c>
      <c r="C103" s="40">
        <v>1008120.729999999</v>
      </c>
      <c r="D103" s="42">
        <v>0</v>
      </c>
      <c r="E103" s="41">
        <v>0</v>
      </c>
      <c r="F103" s="43">
        <f t="shared" si="2"/>
        <v>1008120.729999999</v>
      </c>
    </row>
    <row r="104" spans="2:6" ht="12.75">
      <c r="B104" s="44" t="s">
        <v>66</v>
      </c>
      <c r="C104" s="40">
        <v>47730.37</v>
      </c>
      <c r="D104" s="42">
        <v>2160</v>
      </c>
      <c r="E104" s="41">
        <v>0</v>
      </c>
      <c r="F104" s="43">
        <f t="shared" si="2"/>
        <v>49890.37</v>
      </c>
    </row>
    <row r="105" spans="2:6" ht="15">
      <c r="B105" s="45" t="s">
        <v>5</v>
      </c>
      <c r="C105" s="46">
        <v>80878869.53000002</v>
      </c>
      <c r="D105" s="47">
        <f>SUM(D82:D104)</f>
        <v>3323516.44</v>
      </c>
      <c r="E105" s="47">
        <f>SUM(E82:E104)</f>
        <v>9047019.349999998</v>
      </c>
      <c r="F105" s="46">
        <f t="shared" si="2"/>
        <v>75155366.62000002</v>
      </c>
    </row>
    <row r="110" ht="12.75" customHeight="1"/>
    <row r="116" ht="12.75">
      <c r="B116" s="37" t="s">
        <v>18</v>
      </c>
    </row>
    <row r="117" spans="2:6" ht="12.75">
      <c r="B117" s="34" t="s">
        <v>19</v>
      </c>
      <c r="C117" s="35"/>
      <c r="D117" s="35"/>
      <c r="E117" s="36"/>
      <c r="F117" s="36"/>
    </row>
    <row r="118" spans="2:6" ht="15.75">
      <c r="B118" s="34"/>
      <c r="C118" s="14" t="s">
        <v>25</v>
      </c>
      <c r="D118" s="14"/>
      <c r="E118" s="15"/>
      <c r="F118" s="38">
        <v>4</v>
      </c>
    </row>
    <row r="119" spans="2:6" ht="12.75">
      <c r="B119" s="58" t="s">
        <v>7</v>
      </c>
      <c r="C119" s="60" t="s">
        <v>72</v>
      </c>
      <c r="D119" s="60" t="s">
        <v>4</v>
      </c>
      <c r="E119" s="60" t="s">
        <v>6</v>
      </c>
      <c r="F119" s="60" t="s">
        <v>73</v>
      </c>
    </row>
    <row r="120" spans="2:6" ht="12.75">
      <c r="B120" s="59"/>
      <c r="C120" s="61"/>
      <c r="D120" s="61"/>
      <c r="E120" s="61"/>
      <c r="F120" s="61"/>
    </row>
    <row r="121" spans="2:6" ht="12.75">
      <c r="B121" s="39" t="s">
        <v>8</v>
      </c>
      <c r="C121" s="40">
        <v>268509.5399999996</v>
      </c>
      <c r="D121" s="41">
        <v>0</v>
      </c>
      <c r="E121" s="42">
        <v>19509.31</v>
      </c>
      <c r="F121" s="43">
        <f aca="true" t="shared" si="3" ref="F121:F144">C121+D121-E121</f>
        <v>249000.22999999957</v>
      </c>
    </row>
    <row r="122" spans="2:6" ht="12.75">
      <c r="B122" s="39" t="s">
        <v>9</v>
      </c>
      <c r="C122" s="40">
        <v>1832127.38</v>
      </c>
      <c r="D122" s="42">
        <v>0</v>
      </c>
      <c r="E122" s="41">
        <v>0</v>
      </c>
      <c r="F122" s="43">
        <f t="shared" si="3"/>
        <v>1832127.38</v>
      </c>
    </row>
    <row r="123" spans="2:6" ht="12.75">
      <c r="B123" s="39" t="s">
        <v>10</v>
      </c>
      <c r="C123" s="40">
        <v>8758966.52</v>
      </c>
      <c r="D123" s="42">
        <v>0</v>
      </c>
      <c r="E123" s="41">
        <v>0</v>
      </c>
      <c r="F123" s="43">
        <f t="shared" si="3"/>
        <v>8758966.52</v>
      </c>
    </row>
    <row r="124" spans="2:6" ht="12.75">
      <c r="B124" s="39" t="s">
        <v>11</v>
      </c>
      <c r="C124" s="40">
        <v>3998.759999999893</v>
      </c>
      <c r="D124" s="42">
        <v>0</v>
      </c>
      <c r="E124" s="41">
        <v>0</v>
      </c>
      <c r="F124" s="43">
        <f t="shared" si="3"/>
        <v>3998.759999999893</v>
      </c>
    </row>
    <row r="125" spans="2:6" ht="12.75">
      <c r="B125" s="39" t="s">
        <v>12</v>
      </c>
      <c r="C125" s="40">
        <v>2085953.9300000002</v>
      </c>
      <c r="D125" s="42">
        <v>0</v>
      </c>
      <c r="E125" s="41">
        <v>0</v>
      </c>
      <c r="F125" s="43">
        <f t="shared" si="3"/>
        <v>2085953.9300000002</v>
      </c>
    </row>
    <row r="126" spans="2:6" ht="22.5">
      <c r="B126" s="39" t="s">
        <v>31</v>
      </c>
      <c r="C126" s="40">
        <v>77229.1</v>
      </c>
      <c r="D126" s="42">
        <v>0</v>
      </c>
      <c r="E126" s="41">
        <v>0</v>
      </c>
      <c r="F126" s="43">
        <f t="shared" si="3"/>
        <v>77229.1</v>
      </c>
    </row>
    <row r="127" spans="2:6" ht="12.75">
      <c r="B127" s="39" t="s">
        <v>13</v>
      </c>
      <c r="C127" s="40">
        <v>8147852.16</v>
      </c>
      <c r="D127" s="42">
        <v>0</v>
      </c>
      <c r="E127" s="41">
        <v>0</v>
      </c>
      <c r="F127" s="43">
        <f t="shared" si="3"/>
        <v>8147852.16</v>
      </c>
    </row>
    <row r="128" spans="2:6" ht="22.5">
      <c r="B128" s="39" t="s">
        <v>0</v>
      </c>
      <c r="C128" s="40">
        <v>23599768.41</v>
      </c>
      <c r="D128" s="42">
        <v>0</v>
      </c>
      <c r="E128" s="41">
        <v>0</v>
      </c>
      <c r="F128" s="43">
        <f t="shared" si="3"/>
        <v>23599768.41</v>
      </c>
    </row>
    <row r="129" spans="2:6" ht="22.5">
      <c r="B129" s="39" t="s">
        <v>33</v>
      </c>
      <c r="C129" s="40">
        <v>2559236.76</v>
      </c>
      <c r="D129" s="42">
        <v>0</v>
      </c>
      <c r="E129" s="41">
        <v>0</v>
      </c>
      <c r="F129" s="43">
        <f t="shared" si="3"/>
        <v>2559236.76</v>
      </c>
    </row>
    <row r="130" spans="2:6" ht="22.5">
      <c r="B130" s="39" t="s">
        <v>32</v>
      </c>
      <c r="C130" s="40">
        <v>2642689.45</v>
      </c>
      <c r="D130" s="42">
        <v>0</v>
      </c>
      <c r="E130" s="41">
        <v>0</v>
      </c>
      <c r="F130" s="43">
        <f t="shared" si="3"/>
        <v>2642689.45</v>
      </c>
    </row>
    <row r="131" spans="2:6" ht="12.75">
      <c r="B131" s="39" t="s">
        <v>14</v>
      </c>
      <c r="C131" s="40">
        <v>9797.94</v>
      </c>
      <c r="D131" s="42">
        <v>0</v>
      </c>
      <c r="E131" s="41">
        <v>0</v>
      </c>
      <c r="F131" s="43">
        <f t="shared" si="3"/>
        <v>9797.94</v>
      </c>
    </row>
    <row r="132" spans="2:6" ht="12.75">
      <c r="B132" s="39" t="s">
        <v>15</v>
      </c>
      <c r="C132" s="40">
        <v>401873.89</v>
      </c>
      <c r="D132" s="42">
        <v>0</v>
      </c>
      <c r="E132" s="41">
        <v>0</v>
      </c>
      <c r="F132" s="43">
        <f t="shared" si="3"/>
        <v>401873.89</v>
      </c>
    </row>
    <row r="133" spans="2:6" ht="22.5">
      <c r="B133" s="39" t="s">
        <v>16</v>
      </c>
      <c r="C133" s="40">
        <v>335525</v>
      </c>
      <c r="D133" s="42">
        <v>0</v>
      </c>
      <c r="E133" s="41">
        <v>0</v>
      </c>
      <c r="F133" s="43">
        <f t="shared" si="3"/>
        <v>335525</v>
      </c>
    </row>
    <row r="134" spans="2:6" ht="33.75">
      <c r="B134" s="39" t="s">
        <v>1</v>
      </c>
      <c r="C134" s="40">
        <v>15087072.9</v>
      </c>
      <c r="D134" s="42">
        <v>0</v>
      </c>
      <c r="E134" s="41">
        <v>0</v>
      </c>
      <c r="F134" s="43">
        <f t="shared" si="3"/>
        <v>15087072.9</v>
      </c>
    </row>
    <row r="135" spans="2:6" ht="12.75">
      <c r="B135" s="39" t="s">
        <v>17</v>
      </c>
      <c r="C135" s="40">
        <v>2560787.73</v>
      </c>
      <c r="D135" s="42">
        <v>0</v>
      </c>
      <c r="E135" s="41">
        <v>0</v>
      </c>
      <c r="F135" s="43">
        <f t="shared" si="3"/>
        <v>2560787.73</v>
      </c>
    </row>
    <row r="136" spans="2:6" ht="22.5">
      <c r="B136" s="39" t="s">
        <v>2</v>
      </c>
      <c r="C136" s="40">
        <v>-1197827.31</v>
      </c>
      <c r="D136" s="42">
        <v>0</v>
      </c>
      <c r="E136" s="41">
        <v>0</v>
      </c>
      <c r="F136" s="43">
        <f t="shared" si="3"/>
        <v>-1197827.31</v>
      </c>
    </row>
    <row r="137" spans="2:6" ht="12.75">
      <c r="B137" s="39" t="s">
        <v>27</v>
      </c>
      <c r="C137" s="40">
        <v>-0.060000000055879354</v>
      </c>
      <c r="D137" s="42">
        <v>0</v>
      </c>
      <c r="E137" s="41">
        <v>0</v>
      </c>
      <c r="F137" s="43">
        <f t="shared" si="3"/>
        <v>-0.060000000055879354</v>
      </c>
    </row>
    <row r="138" spans="2:6" ht="12.75">
      <c r="B138" s="39" t="s">
        <v>28</v>
      </c>
      <c r="C138" s="40">
        <v>0.5600000000558794</v>
      </c>
      <c r="D138" s="42">
        <v>0</v>
      </c>
      <c r="E138" s="41">
        <v>0</v>
      </c>
      <c r="F138" s="43">
        <f t="shared" si="3"/>
        <v>0.5600000000558794</v>
      </c>
    </row>
    <row r="139" spans="2:6" ht="22.5">
      <c r="B139" s="39" t="s">
        <v>3</v>
      </c>
      <c r="C139" s="40">
        <v>6749967.550000001</v>
      </c>
      <c r="D139" s="42">
        <v>0</v>
      </c>
      <c r="E139" s="41">
        <v>0</v>
      </c>
      <c r="F139" s="43">
        <f t="shared" si="3"/>
        <v>6749967.550000001</v>
      </c>
    </row>
    <row r="140" spans="2:6" ht="12.75">
      <c r="B140" s="39" t="s">
        <v>29</v>
      </c>
      <c r="C140" s="40">
        <v>59496.069999998916</v>
      </c>
      <c r="D140" s="42">
        <v>0</v>
      </c>
      <c r="E140" s="41">
        <v>0</v>
      </c>
      <c r="F140" s="43">
        <f t="shared" si="3"/>
        <v>59496.069999998916</v>
      </c>
    </row>
    <row r="141" spans="2:6" ht="12.75">
      <c r="B141" s="39" t="s">
        <v>30</v>
      </c>
      <c r="C141" s="40">
        <v>114329.23999999999</v>
      </c>
      <c r="D141" s="42">
        <v>0</v>
      </c>
      <c r="E141" s="41">
        <v>0</v>
      </c>
      <c r="F141" s="43">
        <f t="shared" si="3"/>
        <v>114329.23999999999</v>
      </c>
    </row>
    <row r="142" spans="2:6" ht="12.75">
      <c r="B142" s="39" t="s">
        <v>67</v>
      </c>
      <c r="C142" s="40">
        <v>1008120.729999999</v>
      </c>
      <c r="D142" s="42">
        <v>0</v>
      </c>
      <c r="E142" s="41">
        <v>0</v>
      </c>
      <c r="F142" s="43">
        <f t="shared" si="3"/>
        <v>1008120.729999999</v>
      </c>
    </row>
    <row r="143" spans="2:6" ht="12.75">
      <c r="B143" s="44" t="s">
        <v>66</v>
      </c>
      <c r="C143" s="40">
        <v>49890.37</v>
      </c>
      <c r="D143" s="42">
        <v>29253</v>
      </c>
      <c r="E143" s="41">
        <v>0</v>
      </c>
      <c r="F143" s="43">
        <f t="shared" si="3"/>
        <v>79143.37</v>
      </c>
    </row>
    <row r="144" spans="2:6" ht="15">
      <c r="B144" s="45" t="s">
        <v>5</v>
      </c>
      <c r="C144" s="46">
        <v>75155366.62000002</v>
      </c>
      <c r="D144" s="47">
        <f>SUM(D121:D143)</f>
        <v>29253</v>
      </c>
      <c r="E144" s="47">
        <f>SUM(E121:E143)</f>
        <v>19509.31</v>
      </c>
      <c r="F144" s="46">
        <f t="shared" si="3"/>
        <v>75165110.31000002</v>
      </c>
    </row>
    <row r="147" ht="12.75" customHeight="1"/>
    <row r="157" ht="12.75">
      <c r="B157" s="37" t="s">
        <v>18</v>
      </c>
    </row>
    <row r="158" spans="2:6" ht="12.75">
      <c r="B158" s="34" t="s">
        <v>19</v>
      </c>
      <c r="C158" s="35"/>
      <c r="D158" s="35"/>
      <c r="E158" s="36"/>
      <c r="F158" s="36"/>
    </row>
    <row r="159" spans="2:6" ht="15.75">
      <c r="B159" s="34"/>
      <c r="C159" s="14" t="s">
        <v>25</v>
      </c>
      <c r="D159" s="14"/>
      <c r="E159" s="15"/>
      <c r="F159" s="38">
        <v>5</v>
      </c>
    </row>
    <row r="160" spans="2:6" ht="12.75">
      <c r="B160" s="58" t="s">
        <v>7</v>
      </c>
      <c r="C160" s="60" t="s">
        <v>73</v>
      </c>
      <c r="D160" s="60" t="s">
        <v>4</v>
      </c>
      <c r="E160" s="60" t="s">
        <v>6</v>
      </c>
      <c r="F160" s="60" t="s">
        <v>74</v>
      </c>
    </row>
    <row r="161" spans="2:6" ht="12.75">
      <c r="B161" s="59"/>
      <c r="C161" s="61"/>
      <c r="D161" s="61"/>
      <c r="E161" s="61"/>
      <c r="F161" s="61"/>
    </row>
    <row r="162" spans="2:6" ht="12.75">
      <c r="B162" s="39" t="s">
        <v>8</v>
      </c>
      <c r="C162" s="40">
        <v>249000.22999999957</v>
      </c>
      <c r="D162" s="41">
        <v>0</v>
      </c>
      <c r="E162" s="42">
        <v>0</v>
      </c>
      <c r="F162" s="43">
        <f aca="true" t="shared" si="4" ref="F162:F185">C162+D162-E162</f>
        <v>249000.22999999957</v>
      </c>
    </row>
    <row r="163" spans="2:6" ht="12.75">
      <c r="B163" s="39" t="s">
        <v>9</v>
      </c>
      <c r="C163" s="40">
        <v>1832127.38</v>
      </c>
      <c r="D163" s="42">
        <v>0</v>
      </c>
      <c r="E163" s="41">
        <v>0</v>
      </c>
      <c r="F163" s="43">
        <f t="shared" si="4"/>
        <v>1832127.38</v>
      </c>
    </row>
    <row r="164" spans="2:6" ht="12.75">
      <c r="B164" s="39" t="s">
        <v>10</v>
      </c>
      <c r="C164" s="40">
        <v>8758966.52</v>
      </c>
      <c r="D164" s="42">
        <v>0</v>
      </c>
      <c r="E164" s="41">
        <v>0</v>
      </c>
      <c r="F164" s="43">
        <f t="shared" si="4"/>
        <v>8758966.52</v>
      </c>
    </row>
    <row r="165" spans="2:6" ht="12.75">
      <c r="B165" s="39" t="s">
        <v>11</v>
      </c>
      <c r="C165" s="40">
        <v>3998.759999999893</v>
      </c>
      <c r="D165" s="42">
        <v>0</v>
      </c>
      <c r="E165" s="41">
        <v>0</v>
      </c>
      <c r="F165" s="43">
        <f t="shared" si="4"/>
        <v>3998.759999999893</v>
      </c>
    </row>
    <row r="166" spans="2:6" ht="12.75">
      <c r="B166" s="39" t="s">
        <v>12</v>
      </c>
      <c r="C166" s="40">
        <v>2085953.9300000002</v>
      </c>
      <c r="D166" s="42">
        <v>0</v>
      </c>
      <c r="E166" s="41">
        <v>0</v>
      </c>
      <c r="F166" s="43">
        <f t="shared" si="4"/>
        <v>2085953.9300000002</v>
      </c>
    </row>
    <row r="167" spans="2:6" ht="22.5">
      <c r="B167" s="39" t="s">
        <v>31</v>
      </c>
      <c r="C167" s="40">
        <v>77229.1</v>
      </c>
      <c r="D167" s="42">
        <v>0</v>
      </c>
      <c r="E167" s="41">
        <v>0</v>
      </c>
      <c r="F167" s="43">
        <f t="shared" si="4"/>
        <v>77229.1</v>
      </c>
    </row>
    <row r="168" spans="2:6" ht="12.75">
      <c r="B168" s="39" t="s">
        <v>13</v>
      </c>
      <c r="C168" s="40">
        <v>8147852.16</v>
      </c>
      <c r="D168" s="42">
        <v>0</v>
      </c>
      <c r="E168" s="41">
        <v>0</v>
      </c>
      <c r="F168" s="43">
        <f t="shared" si="4"/>
        <v>8147852.16</v>
      </c>
    </row>
    <row r="169" spans="2:6" ht="22.5">
      <c r="B169" s="39" t="s">
        <v>0</v>
      </c>
      <c r="C169" s="40">
        <v>23599768.41</v>
      </c>
      <c r="D169" s="42">
        <v>0</v>
      </c>
      <c r="E169" s="41">
        <v>0</v>
      </c>
      <c r="F169" s="43">
        <f t="shared" si="4"/>
        <v>23599768.41</v>
      </c>
    </row>
    <row r="170" spans="2:6" ht="22.5">
      <c r="B170" s="39" t="s">
        <v>33</v>
      </c>
      <c r="C170" s="40">
        <v>2559236.76</v>
      </c>
      <c r="D170" s="42">
        <v>0</v>
      </c>
      <c r="E170" s="41">
        <v>0</v>
      </c>
      <c r="F170" s="43">
        <f t="shared" si="4"/>
        <v>2559236.76</v>
      </c>
    </row>
    <row r="171" spans="2:6" ht="22.5">
      <c r="B171" s="39" t="s">
        <v>32</v>
      </c>
      <c r="C171" s="40">
        <v>2642689.45</v>
      </c>
      <c r="D171" s="42">
        <v>0</v>
      </c>
      <c r="E171" s="41">
        <v>0</v>
      </c>
      <c r="F171" s="43">
        <f t="shared" si="4"/>
        <v>2642689.45</v>
      </c>
    </row>
    <row r="172" spans="2:6" ht="12.75">
      <c r="B172" s="39" t="s">
        <v>14</v>
      </c>
      <c r="C172" s="40">
        <v>9797.94</v>
      </c>
      <c r="D172" s="42">
        <v>0</v>
      </c>
      <c r="E172" s="41">
        <v>0</v>
      </c>
      <c r="F172" s="43">
        <f t="shared" si="4"/>
        <v>9797.94</v>
      </c>
    </row>
    <row r="173" spans="2:6" ht="12.75">
      <c r="B173" s="39" t="s">
        <v>15</v>
      </c>
      <c r="C173" s="40">
        <v>401873.89</v>
      </c>
      <c r="D173" s="42">
        <v>0</v>
      </c>
      <c r="E173" s="41">
        <v>0</v>
      </c>
      <c r="F173" s="43">
        <f t="shared" si="4"/>
        <v>401873.89</v>
      </c>
    </row>
    <row r="174" spans="2:6" ht="22.5">
      <c r="B174" s="39" t="s">
        <v>16</v>
      </c>
      <c r="C174" s="40">
        <v>335525</v>
      </c>
      <c r="D174" s="42">
        <v>0</v>
      </c>
      <c r="E174" s="41">
        <v>0</v>
      </c>
      <c r="F174" s="43">
        <f t="shared" si="4"/>
        <v>335525</v>
      </c>
    </row>
    <row r="175" spans="2:6" ht="33.75">
      <c r="B175" s="39" t="s">
        <v>1</v>
      </c>
      <c r="C175" s="40">
        <v>15087072.9</v>
      </c>
      <c r="D175" s="42">
        <v>0</v>
      </c>
      <c r="E175" s="41">
        <v>0</v>
      </c>
      <c r="F175" s="43">
        <f t="shared" si="4"/>
        <v>15087072.9</v>
      </c>
    </row>
    <row r="176" spans="2:6" ht="12.75">
      <c r="B176" s="39" t="s">
        <v>17</v>
      </c>
      <c r="C176" s="40">
        <v>2560787.73</v>
      </c>
      <c r="D176" s="42">
        <v>0</v>
      </c>
      <c r="E176" s="41">
        <v>0</v>
      </c>
      <c r="F176" s="43">
        <f t="shared" si="4"/>
        <v>2560787.73</v>
      </c>
    </row>
    <row r="177" spans="2:6" ht="12.75" customHeight="1">
      <c r="B177" s="39" t="s">
        <v>2</v>
      </c>
      <c r="C177" s="40">
        <v>-1197827.31</v>
      </c>
      <c r="D177" s="42">
        <v>0</v>
      </c>
      <c r="E177" s="41">
        <v>0</v>
      </c>
      <c r="F177" s="43">
        <f t="shared" si="4"/>
        <v>-1197827.31</v>
      </c>
    </row>
    <row r="178" spans="2:6" ht="12.75">
      <c r="B178" s="39" t="s">
        <v>27</v>
      </c>
      <c r="C178" s="40">
        <v>-0.060000000055879354</v>
      </c>
      <c r="D178" s="42">
        <v>0</v>
      </c>
      <c r="E178" s="41">
        <v>0</v>
      </c>
      <c r="F178" s="43">
        <f t="shared" si="4"/>
        <v>-0.060000000055879354</v>
      </c>
    </row>
    <row r="179" spans="2:6" ht="12.75">
      <c r="B179" s="39" t="s">
        <v>28</v>
      </c>
      <c r="C179" s="40">
        <v>0.5600000000558794</v>
      </c>
      <c r="D179" s="42">
        <v>0</v>
      </c>
      <c r="E179" s="41">
        <v>0</v>
      </c>
      <c r="F179" s="43">
        <f t="shared" si="4"/>
        <v>0.5600000000558794</v>
      </c>
    </row>
    <row r="180" spans="2:6" ht="22.5">
      <c r="B180" s="39" t="s">
        <v>3</v>
      </c>
      <c r="C180" s="40">
        <v>6749967.550000001</v>
      </c>
      <c r="D180" s="42">
        <v>0</v>
      </c>
      <c r="E180" s="41">
        <v>0</v>
      </c>
      <c r="F180" s="43">
        <f t="shared" si="4"/>
        <v>6749967.550000001</v>
      </c>
    </row>
    <row r="181" spans="2:6" ht="12.75">
      <c r="B181" s="39" t="s">
        <v>29</v>
      </c>
      <c r="C181" s="40">
        <v>59496.069999998916</v>
      </c>
      <c r="D181" s="42">
        <v>0</v>
      </c>
      <c r="E181" s="41">
        <v>0</v>
      </c>
      <c r="F181" s="43">
        <f t="shared" si="4"/>
        <v>59496.069999998916</v>
      </c>
    </row>
    <row r="182" spans="2:6" ht="12.75">
      <c r="B182" s="39" t="s">
        <v>30</v>
      </c>
      <c r="C182" s="40">
        <v>114329.23999999999</v>
      </c>
      <c r="D182" s="42">
        <v>0</v>
      </c>
      <c r="E182" s="41">
        <v>0</v>
      </c>
      <c r="F182" s="43">
        <f t="shared" si="4"/>
        <v>114329.23999999999</v>
      </c>
    </row>
    <row r="183" spans="2:6" ht="12.75">
      <c r="B183" s="39" t="s">
        <v>67</v>
      </c>
      <c r="C183" s="40">
        <v>1008120.729999999</v>
      </c>
      <c r="D183" s="42">
        <v>0</v>
      </c>
      <c r="E183" s="41">
        <v>0</v>
      </c>
      <c r="F183" s="43">
        <f t="shared" si="4"/>
        <v>1008120.729999999</v>
      </c>
    </row>
    <row r="184" spans="2:6" ht="12.75">
      <c r="B184" s="44" t="s">
        <v>66</v>
      </c>
      <c r="C184" s="40">
        <v>79143.37</v>
      </c>
      <c r="D184" s="42">
        <v>2096</v>
      </c>
      <c r="E184" s="41">
        <v>310</v>
      </c>
      <c r="F184" s="43">
        <f t="shared" si="4"/>
        <v>80929.37</v>
      </c>
    </row>
    <row r="185" spans="2:6" ht="15">
      <c r="B185" s="45" t="s">
        <v>5</v>
      </c>
      <c r="C185" s="46">
        <v>75165110.31000002</v>
      </c>
      <c r="D185" s="47">
        <f>SUM(D162:D184)</f>
        <v>2096</v>
      </c>
      <c r="E185" s="47">
        <f>SUM(E162:E184)</f>
        <v>310</v>
      </c>
      <c r="F185" s="46">
        <f t="shared" si="4"/>
        <v>75166896.31000002</v>
      </c>
    </row>
    <row r="193" ht="12.75">
      <c r="B193" s="37" t="s">
        <v>18</v>
      </c>
    </row>
    <row r="194" spans="2:6" ht="12.75">
      <c r="B194" s="34" t="s">
        <v>19</v>
      </c>
      <c r="C194" s="35"/>
      <c r="D194" s="35"/>
      <c r="E194" s="36"/>
      <c r="F194" s="36"/>
    </row>
    <row r="195" spans="2:6" ht="15.75">
      <c r="B195" s="34"/>
      <c r="C195" s="14" t="s">
        <v>25</v>
      </c>
      <c r="D195" s="14"/>
      <c r="E195" s="15"/>
      <c r="F195" s="38">
        <v>6</v>
      </c>
    </row>
    <row r="196" spans="2:6" ht="12.75">
      <c r="B196" s="58" t="s">
        <v>7</v>
      </c>
      <c r="C196" s="60" t="s">
        <v>74</v>
      </c>
      <c r="D196" s="60" t="s">
        <v>4</v>
      </c>
      <c r="E196" s="60" t="s">
        <v>6</v>
      </c>
      <c r="F196" s="60" t="s">
        <v>75</v>
      </c>
    </row>
    <row r="197" spans="2:6" ht="12.75">
      <c r="B197" s="59"/>
      <c r="C197" s="61"/>
      <c r="D197" s="61"/>
      <c r="E197" s="61"/>
      <c r="F197" s="61"/>
    </row>
    <row r="198" spans="2:6" ht="12.75">
      <c r="B198" s="39" t="s">
        <v>8</v>
      </c>
      <c r="C198" s="40">
        <v>249000.22999999957</v>
      </c>
      <c r="D198" s="41">
        <v>0</v>
      </c>
      <c r="E198" s="42">
        <v>0</v>
      </c>
      <c r="F198" s="43">
        <f aca="true" t="shared" si="5" ref="F198:F221">C198+D198-E198</f>
        <v>249000.22999999957</v>
      </c>
    </row>
    <row r="199" spans="2:6" ht="12.75">
      <c r="B199" s="39" t="s">
        <v>9</v>
      </c>
      <c r="C199" s="40">
        <v>1832127.38</v>
      </c>
      <c r="D199" s="42">
        <v>0</v>
      </c>
      <c r="E199" s="41">
        <v>0</v>
      </c>
      <c r="F199" s="43">
        <f t="shared" si="5"/>
        <v>1832127.38</v>
      </c>
    </row>
    <row r="200" spans="2:6" ht="12.75">
      <c r="B200" s="39" t="s">
        <v>10</v>
      </c>
      <c r="C200" s="40">
        <v>8758966.52</v>
      </c>
      <c r="D200" s="42">
        <v>0</v>
      </c>
      <c r="E200" s="41">
        <v>0</v>
      </c>
      <c r="F200" s="43">
        <f t="shared" si="5"/>
        <v>8758966.52</v>
      </c>
    </row>
    <row r="201" spans="2:6" ht="12.75">
      <c r="B201" s="39" t="s">
        <v>11</v>
      </c>
      <c r="C201" s="40">
        <v>3998.759999999893</v>
      </c>
      <c r="D201" s="42">
        <v>0</v>
      </c>
      <c r="E201" s="41">
        <v>0</v>
      </c>
      <c r="F201" s="43">
        <f t="shared" si="5"/>
        <v>3998.759999999893</v>
      </c>
    </row>
    <row r="202" spans="2:6" ht="12.75">
      <c r="B202" s="39" t="s">
        <v>12</v>
      </c>
      <c r="C202" s="40">
        <v>2085953.9300000002</v>
      </c>
      <c r="D202" s="42">
        <v>0</v>
      </c>
      <c r="E202" s="41">
        <v>0</v>
      </c>
      <c r="F202" s="43">
        <f t="shared" si="5"/>
        <v>2085953.9300000002</v>
      </c>
    </row>
    <row r="203" spans="2:6" ht="22.5">
      <c r="B203" s="39" t="s">
        <v>31</v>
      </c>
      <c r="C203" s="40">
        <v>77229.1</v>
      </c>
      <c r="D203" s="42">
        <v>0</v>
      </c>
      <c r="E203" s="41">
        <v>0</v>
      </c>
      <c r="F203" s="43">
        <f t="shared" si="5"/>
        <v>77229.1</v>
      </c>
    </row>
    <row r="204" spans="2:6" ht="12.75">
      <c r="B204" s="39" t="s">
        <v>13</v>
      </c>
      <c r="C204" s="40">
        <v>8147852.16</v>
      </c>
      <c r="D204" s="42">
        <v>0</v>
      </c>
      <c r="E204" s="41">
        <v>0</v>
      </c>
      <c r="F204" s="43">
        <f t="shared" si="5"/>
        <v>8147852.16</v>
      </c>
    </row>
    <row r="205" spans="2:6" ht="22.5">
      <c r="B205" s="39" t="s">
        <v>0</v>
      </c>
      <c r="C205" s="40">
        <v>23599768.41</v>
      </c>
      <c r="D205" s="42">
        <v>0</v>
      </c>
      <c r="E205" s="41">
        <v>0</v>
      </c>
      <c r="F205" s="43">
        <f t="shared" si="5"/>
        <v>23599768.41</v>
      </c>
    </row>
    <row r="206" spans="2:6" ht="12.75" customHeight="1">
      <c r="B206" s="39" t="s">
        <v>33</v>
      </c>
      <c r="C206" s="40">
        <v>2559236.76</v>
      </c>
      <c r="D206" s="42">
        <v>0</v>
      </c>
      <c r="E206" s="41">
        <v>0</v>
      </c>
      <c r="F206" s="43">
        <f t="shared" si="5"/>
        <v>2559236.76</v>
      </c>
    </row>
    <row r="207" spans="2:6" ht="22.5">
      <c r="B207" s="39" t="s">
        <v>32</v>
      </c>
      <c r="C207" s="40">
        <v>2642689.45</v>
      </c>
      <c r="D207" s="42">
        <v>0</v>
      </c>
      <c r="E207" s="41">
        <v>0</v>
      </c>
      <c r="F207" s="43">
        <f t="shared" si="5"/>
        <v>2642689.45</v>
      </c>
    </row>
    <row r="208" spans="2:6" ht="12.75">
      <c r="B208" s="39" t="s">
        <v>14</v>
      </c>
      <c r="C208" s="40">
        <v>9797.94</v>
      </c>
      <c r="D208" s="42">
        <v>0</v>
      </c>
      <c r="E208" s="41">
        <v>0</v>
      </c>
      <c r="F208" s="43">
        <f t="shared" si="5"/>
        <v>9797.94</v>
      </c>
    </row>
    <row r="209" spans="2:6" ht="12.75">
      <c r="B209" s="39" t="s">
        <v>15</v>
      </c>
      <c r="C209" s="40">
        <v>401873.89</v>
      </c>
      <c r="D209" s="42">
        <v>0</v>
      </c>
      <c r="E209" s="41">
        <v>0</v>
      </c>
      <c r="F209" s="43">
        <f t="shared" si="5"/>
        <v>401873.89</v>
      </c>
    </row>
    <row r="210" spans="2:6" ht="22.5">
      <c r="B210" s="39" t="s">
        <v>16</v>
      </c>
      <c r="C210" s="40">
        <v>335525</v>
      </c>
      <c r="D210" s="42">
        <v>0</v>
      </c>
      <c r="E210" s="41">
        <v>0</v>
      </c>
      <c r="F210" s="43">
        <f t="shared" si="5"/>
        <v>335525</v>
      </c>
    </row>
    <row r="211" spans="2:6" ht="33.75">
      <c r="B211" s="39" t="s">
        <v>1</v>
      </c>
      <c r="C211" s="40">
        <v>15087072.9</v>
      </c>
      <c r="D211" s="42">
        <v>0</v>
      </c>
      <c r="E211" s="41">
        <v>0</v>
      </c>
      <c r="F211" s="43">
        <f t="shared" si="5"/>
        <v>15087072.9</v>
      </c>
    </row>
    <row r="212" spans="2:6" ht="12.75">
      <c r="B212" s="39" t="s">
        <v>17</v>
      </c>
      <c r="C212" s="40">
        <v>2560787.73</v>
      </c>
      <c r="D212" s="42">
        <v>0</v>
      </c>
      <c r="E212" s="41">
        <v>0</v>
      </c>
      <c r="F212" s="43">
        <f t="shared" si="5"/>
        <v>2560787.73</v>
      </c>
    </row>
    <row r="213" spans="2:6" ht="22.5">
      <c r="B213" s="39" t="s">
        <v>2</v>
      </c>
      <c r="C213" s="40">
        <v>-1197827.31</v>
      </c>
      <c r="D213" s="42">
        <v>0</v>
      </c>
      <c r="E213" s="41">
        <v>0</v>
      </c>
      <c r="F213" s="43">
        <f t="shared" si="5"/>
        <v>-1197827.31</v>
      </c>
    </row>
    <row r="214" spans="2:6" ht="12.75">
      <c r="B214" s="39" t="s">
        <v>27</v>
      </c>
      <c r="C214" s="40">
        <v>-0.060000000055879354</v>
      </c>
      <c r="D214" s="42">
        <v>0</v>
      </c>
      <c r="E214" s="41">
        <v>0</v>
      </c>
      <c r="F214" s="43">
        <f t="shared" si="5"/>
        <v>-0.060000000055879354</v>
      </c>
    </row>
    <row r="215" spans="2:6" ht="12.75">
      <c r="B215" s="39" t="s">
        <v>28</v>
      </c>
      <c r="C215" s="40">
        <v>0.5600000000558794</v>
      </c>
      <c r="D215" s="42">
        <v>0</v>
      </c>
      <c r="E215" s="41">
        <v>0</v>
      </c>
      <c r="F215" s="43">
        <f t="shared" si="5"/>
        <v>0.5600000000558794</v>
      </c>
    </row>
    <row r="216" spans="2:6" ht="22.5">
      <c r="B216" s="39" t="s">
        <v>3</v>
      </c>
      <c r="C216" s="40">
        <v>6749967.550000001</v>
      </c>
      <c r="D216" s="42">
        <v>0</v>
      </c>
      <c r="E216" s="41">
        <v>0</v>
      </c>
      <c r="F216" s="43">
        <f t="shared" si="5"/>
        <v>6749967.550000001</v>
      </c>
    </row>
    <row r="217" spans="2:6" ht="12.75">
      <c r="B217" s="39" t="s">
        <v>29</v>
      </c>
      <c r="C217" s="40">
        <v>59496.069999998916</v>
      </c>
      <c r="D217" s="42">
        <v>0</v>
      </c>
      <c r="E217" s="41">
        <v>0</v>
      </c>
      <c r="F217" s="43">
        <f t="shared" si="5"/>
        <v>59496.069999998916</v>
      </c>
    </row>
    <row r="218" spans="2:6" ht="12.75">
      <c r="B218" s="39" t="s">
        <v>30</v>
      </c>
      <c r="C218" s="40">
        <v>114329.23999999999</v>
      </c>
      <c r="D218" s="42">
        <v>0</v>
      </c>
      <c r="E218" s="41">
        <v>0</v>
      </c>
      <c r="F218" s="43">
        <f t="shared" si="5"/>
        <v>114329.23999999999</v>
      </c>
    </row>
    <row r="219" spans="2:6" ht="12.75">
      <c r="B219" s="39" t="s">
        <v>67</v>
      </c>
      <c r="C219" s="40">
        <v>1008120.729999999</v>
      </c>
      <c r="D219" s="42">
        <v>0</v>
      </c>
      <c r="E219" s="41">
        <v>0</v>
      </c>
      <c r="F219" s="43">
        <f t="shared" si="5"/>
        <v>1008120.729999999</v>
      </c>
    </row>
    <row r="220" spans="2:6" ht="12.75">
      <c r="B220" s="44" t="s">
        <v>66</v>
      </c>
      <c r="C220" s="40">
        <v>80929.37</v>
      </c>
      <c r="D220" s="42">
        <v>15917</v>
      </c>
      <c r="E220" s="41">
        <v>0</v>
      </c>
      <c r="F220" s="43">
        <f t="shared" si="5"/>
        <v>96846.37</v>
      </c>
    </row>
    <row r="221" spans="2:6" ht="15">
      <c r="B221" s="45" t="s">
        <v>5</v>
      </c>
      <c r="C221" s="46">
        <v>75166896.31000002</v>
      </c>
      <c r="D221" s="47">
        <f>SUM(D198:D220)</f>
        <v>15917</v>
      </c>
      <c r="E221" s="47">
        <f>SUM(E198:E220)</f>
        <v>0</v>
      </c>
      <c r="F221" s="46">
        <f t="shared" si="5"/>
        <v>75182813.31000002</v>
      </c>
    </row>
    <row r="234" ht="12.75">
      <c r="B234" s="37" t="s">
        <v>18</v>
      </c>
    </row>
    <row r="235" spans="2:6" ht="12.75">
      <c r="B235" s="34" t="s">
        <v>19</v>
      </c>
      <c r="C235" s="35"/>
      <c r="D235" s="35"/>
      <c r="E235" s="36"/>
      <c r="F235" s="36"/>
    </row>
    <row r="236" spans="2:6" ht="15.75">
      <c r="B236" s="34"/>
      <c r="C236" s="14" t="s">
        <v>25</v>
      </c>
      <c r="D236" s="14"/>
      <c r="E236" s="15"/>
      <c r="F236" s="38">
        <v>7</v>
      </c>
    </row>
    <row r="237" spans="2:6" ht="12.75" customHeight="1">
      <c r="B237" s="58" t="s">
        <v>7</v>
      </c>
      <c r="C237" s="60" t="s">
        <v>75</v>
      </c>
      <c r="D237" s="60" t="s">
        <v>4</v>
      </c>
      <c r="E237" s="60" t="s">
        <v>6</v>
      </c>
      <c r="F237" s="60" t="s">
        <v>76</v>
      </c>
    </row>
    <row r="238" spans="2:6" ht="12.75">
      <c r="B238" s="59"/>
      <c r="C238" s="61"/>
      <c r="D238" s="61"/>
      <c r="E238" s="61"/>
      <c r="F238" s="61"/>
    </row>
    <row r="239" spans="2:6" ht="12.75">
      <c r="B239" s="39" t="s">
        <v>8</v>
      </c>
      <c r="C239" s="40">
        <v>249000.22999999957</v>
      </c>
      <c r="D239" s="41">
        <v>0</v>
      </c>
      <c r="E239" s="42">
        <v>0</v>
      </c>
      <c r="F239" s="43">
        <f aca="true" t="shared" si="6" ref="F239:F262">C239+D239-E239</f>
        <v>249000.22999999957</v>
      </c>
    </row>
    <row r="240" spans="2:6" ht="12.75">
      <c r="B240" s="39" t="s">
        <v>9</v>
      </c>
      <c r="C240" s="40">
        <v>1832127.38</v>
      </c>
      <c r="D240" s="42">
        <v>0</v>
      </c>
      <c r="E240" s="41">
        <v>0</v>
      </c>
      <c r="F240" s="43">
        <f t="shared" si="6"/>
        <v>1832127.38</v>
      </c>
    </row>
    <row r="241" spans="2:6" ht="12.75">
      <c r="B241" s="39" t="s">
        <v>10</v>
      </c>
      <c r="C241" s="40">
        <v>8758966.52</v>
      </c>
      <c r="D241" s="42">
        <v>0</v>
      </c>
      <c r="E241" s="41">
        <v>0</v>
      </c>
      <c r="F241" s="43">
        <f t="shared" si="6"/>
        <v>8758966.52</v>
      </c>
    </row>
    <row r="242" spans="2:6" ht="12.75">
      <c r="B242" s="39" t="s">
        <v>11</v>
      </c>
      <c r="C242" s="40">
        <v>3998.759999999893</v>
      </c>
      <c r="D242" s="42">
        <v>0</v>
      </c>
      <c r="E242" s="41">
        <v>0</v>
      </c>
      <c r="F242" s="43">
        <f t="shared" si="6"/>
        <v>3998.759999999893</v>
      </c>
    </row>
    <row r="243" spans="2:6" ht="12.75">
      <c r="B243" s="39" t="s">
        <v>12</v>
      </c>
      <c r="C243" s="40">
        <v>2085953.9300000002</v>
      </c>
      <c r="D243" s="42">
        <v>0</v>
      </c>
      <c r="E243" s="41">
        <v>0</v>
      </c>
      <c r="F243" s="43">
        <f t="shared" si="6"/>
        <v>2085953.9300000002</v>
      </c>
    </row>
    <row r="244" spans="2:6" ht="22.5">
      <c r="B244" s="39" t="s">
        <v>31</v>
      </c>
      <c r="C244" s="40">
        <v>77229.1</v>
      </c>
      <c r="D244" s="42">
        <v>0</v>
      </c>
      <c r="E244" s="41">
        <v>0</v>
      </c>
      <c r="F244" s="43">
        <f t="shared" si="6"/>
        <v>77229.1</v>
      </c>
    </row>
    <row r="245" spans="2:6" ht="12.75">
      <c r="B245" s="39" t="s">
        <v>13</v>
      </c>
      <c r="C245" s="40">
        <v>8147852.16</v>
      </c>
      <c r="D245" s="42">
        <v>0</v>
      </c>
      <c r="E245" s="41">
        <v>0</v>
      </c>
      <c r="F245" s="43">
        <f t="shared" si="6"/>
        <v>8147852.16</v>
      </c>
    </row>
    <row r="246" spans="2:6" ht="22.5">
      <c r="B246" s="39" t="s">
        <v>0</v>
      </c>
      <c r="C246" s="40">
        <v>23599768.41</v>
      </c>
      <c r="D246" s="42">
        <v>0</v>
      </c>
      <c r="E246" s="41">
        <v>0</v>
      </c>
      <c r="F246" s="43">
        <f t="shared" si="6"/>
        <v>23599768.41</v>
      </c>
    </row>
    <row r="247" spans="2:6" ht="22.5">
      <c r="B247" s="39" t="s">
        <v>33</v>
      </c>
      <c r="C247" s="40">
        <v>2559236.76</v>
      </c>
      <c r="D247" s="42">
        <v>0</v>
      </c>
      <c r="E247" s="41">
        <v>0</v>
      </c>
      <c r="F247" s="43">
        <f t="shared" si="6"/>
        <v>2559236.76</v>
      </c>
    </row>
    <row r="248" spans="2:6" ht="22.5">
      <c r="B248" s="39" t="s">
        <v>32</v>
      </c>
      <c r="C248" s="40">
        <v>2642689.45</v>
      </c>
      <c r="D248" s="42">
        <v>0</v>
      </c>
      <c r="E248" s="41">
        <v>0</v>
      </c>
      <c r="F248" s="43">
        <f t="shared" si="6"/>
        <v>2642689.45</v>
      </c>
    </row>
    <row r="249" spans="2:6" ht="12.75">
      <c r="B249" s="39" t="s">
        <v>14</v>
      </c>
      <c r="C249" s="40">
        <v>9797.94</v>
      </c>
      <c r="D249" s="42">
        <v>0</v>
      </c>
      <c r="E249" s="41">
        <v>0</v>
      </c>
      <c r="F249" s="43">
        <f t="shared" si="6"/>
        <v>9797.94</v>
      </c>
    </row>
    <row r="250" spans="2:6" ht="12.75">
      <c r="B250" s="39" t="s">
        <v>15</v>
      </c>
      <c r="C250" s="40">
        <v>401873.89</v>
      </c>
      <c r="D250" s="42">
        <v>0</v>
      </c>
      <c r="E250" s="41">
        <v>0</v>
      </c>
      <c r="F250" s="43">
        <f t="shared" si="6"/>
        <v>401873.89</v>
      </c>
    </row>
    <row r="251" spans="2:6" ht="22.5">
      <c r="B251" s="39" t="s">
        <v>16</v>
      </c>
      <c r="C251" s="40">
        <v>335525</v>
      </c>
      <c r="D251" s="42">
        <v>0</v>
      </c>
      <c r="E251" s="41">
        <v>0</v>
      </c>
      <c r="F251" s="43">
        <f t="shared" si="6"/>
        <v>335525</v>
      </c>
    </row>
    <row r="252" spans="2:6" ht="33.75">
      <c r="B252" s="39" t="s">
        <v>1</v>
      </c>
      <c r="C252" s="40">
        <v>15087072.9</v>
      </c>
      <c r="D252" s="42">
        <v>0</v>
      </c>
      <c r="E252" s="41">
        <v>0</v>
      </c>
      <c r="F252" s="43">
        <f t="shared" si="6"/>
        <v>15087072.9</v>
      </c>
    </row>
    <row r="253" spans="2:6" ht="12.75">
      <c r="B253" s="39" t="s">
        <v>17</v>
      </c>
      <c r="C253" s="40">
        <v>2560787.73</v>
      </c>
      <c r="D253" s="42">
        <v>0</v>
      </c>
      <c r="E253" s="41">
        <v>0</v>
      </c>
      <c r="F253" s="43">
        <f t="shared" si="6"/>
        <v>2560787.73</v>
      </c>
    </row>
    <row r="254" spans="2:6" ht="22.5">
      <c r="B254" s="39" t="s">
        <v>2</v>
      </c>
      <c r="C254" s="40">
        <v>-1197827.31</v>
      </c>
      <c r="D254" s="42">
        <v>0</v>
      </c>
      <c r="E254" s="41">
        <v>0</v>
      </c>
      <c r="F254" s="43">
        <f t="shared" si="6"/>
        <v>-1197827.31</v>
      </c>
    </row>
    <row r="255" spans="2:6" ht="12.75">
      <c r="B255" s="39" t="s">
        <v>27</v>
      </c>
      <c r="C255" s="40">
        <v>-0.060000000055879354</v>
      </c>
      <c r="D255" s="42">
        <v>0</v>
      </c>
      <c r="E255" s="41">
        <v>0</v>
      </c>
      <c r="F255" s="43">
        <f t="shared" si="6"/>
        <v>-0.060000000055879354</v>
      </c>
    </row>
    <row r="256" spans="2:6" ht="12.75">
      <c r="B256" s="39" t="s">
        <v>28</v>
      </c>
      <c r="C256" s="40">
        <v>0.5600000000558794</v>
      </c>
      <c r="D256" s="42">
        <v>0</v>
      </c>
      <c r="E256" s="41">
        <v>0</v>
      </c>
      <c r="F256" s="43">
        <f t="shared" si="6"/>
        <v>0.5600000000558794</v>
      </c>
    </row>
    <row r="257" spans="2:6" ht="22.5">
      <c r="B257" s="39" t="s">
        <v>3</v>
      </c>
      <c r="C257" s="40">
        <v>6749967.550000001</v>
      </c>
      <c r="D257" s="42">
        <v>0</v>
      </c>
      <c r="E257" s="41">
        <v>0</v>
      </c>
      <c r="F257" s="43">
        <f t="shared" si="6"/>
        <v>6749967.550000001</v>
      </c>
    </row>
    <row r="258" spans="2:6" ht="12.75">
      <c r="B258" s="39" t="s">
        <v>29</v>
      </c>
      <c r="C258" s="40">
        <v>59496.069999998916</v>
      </c>
      <c r="D258" s="42">
        <v>0</v>
      </c>
      <c r="E258" s="41">
        <v>0</v>
      </c>
      <c r="F258" s="43">
        <f t="shared" si="6"/>
        <v>59496.069999998916</v>
      </c>
    </row>
    <row r="259" spans="2:6" ht="12.75">
      <c r="B259" s="39" t="s">
        <v>30</v>
      </c>
      <c r="C259" s="40">
        <v>114329.23999999999</v>
      </c>
      <c r="D259" s="42">
        <v>0</v>
      </c>
      <c r="E259" s="41">
        <v>0</v>
      </c>
      <c r="F259" s="43">
        <f t="shared" si="6"/>
        <v>114329.23999999999</v>
      </c>
    </row>
    <row r="260" spans="2:6" ht="12.75">
      <c r="B260" s="39" t="s">
        <v>67</v>
      </c>
      <c r="C260" s="40">
        <v>1008120.729999999</v>
      </c>
      <c r="D260" s="42">
        <v>0</v>
      </c>
      <c r="E260" s="41">
        <v>0</v>
      </c>
      <c r="F260" s="43">
        <f t="shared" si="6"/>
        <v>1008120.729999999</v>
      </c>
    </row>
    <row r="261" spans="2:6" ht="12.75">
      <c r="B261" s="44" t="s">
        <v>66</v>
      </c>
      <c r="C261" s="40">
        <v>96846.37</v>
      </c>
      <c r="D261" s="42">
        <v>2146</v>
      </c>
      <c r="E261" s="41">
        <v>232739.35</v>
      </c>
      <c r="F261" s="43">
        <f t="shared" si="6"/>
        <v>-133746.98</v>
      </c>
    </row>
    <row r="262" spans="2:6" ht="15">
      <c r="B262" s="45" t="s">
        <v>5</v>
      </c>
      <c r="C262" s="46">
        <v>75182813.31000002</v>
      </c>
      <c r="D262" s="47">
        <f>SUM(D239:D261)</f>
        <v>2146</v>
      </c>
      <c r="E262" s="47">
        <f>SUM(E239:E261)</f>
        <v>232739.35</v>
      </c>
      <c r="F262" s="46">
        <f t="shared" si="6"/>
        <v>74952219.96000002</v>
      </c>
    </row>
    <row r="271" ht="12.75">
      <c r="B271" s="37" t="s">
        <v>18</v>
      </c>
    </row>
    <row r="272" spans="2:6" ht="12.75">
      <c r="B272" s="34" t="s">
        <v>19</v>
      </c>
      <c r="C272" s="35"/>
      <c r="D272" s="35"/>
      <c r="E272" s="36"/>
      <c r="F272" s="36"/>
    </row>
    <row r="273" spans="2:6" ht="15.75">
      <c r="B273" s="34"/>
      <c r="C273" s="14" t="s">
        <v>25</v>
      </c>
      <c r="D273" s="14"/>
      <c r="E273" s="15"/>
      <c r="F273" s="38">
        <v>8</v>
      </c>
    </row>
    <row r="274" spans="2:6" ht="12.75">
      <c r="B274" s="58" t="s">
        <v>7</v>
      </c>
      <c r="C274" s="60" t="s">
        <v>76</v>
      </c>
      <c r="D274" s="60" t="s">
        <v>4</v>
      </c>
      <c r="E274" s="60" t="s">
        <v>6</v>
      </c>
      <c r="F274" s="60" t="s">
        <v>77</v>
      </c>
    </row>
    <row r="275" spans="2:6" ht="12.75">
      <c r="B275" s="59"/>
      <c r="C275" s="61"/>
      <c r="D275" s="61"/>
      <c r="E275" s="61"/>
      <c r="F275" s="61"/>
    </row>
    <row r="276" spans="2:6" ht="12.75">
      <c r="B276" s="39" t="s">
        <v>8</v>
      </c>
      <c r="C276" s="40">
        <v>249000.22999999957</v>
      </c>
      <c r="D276" s="41">
        <v>0</v>
      </c>
      <c r="E276" s="42">
        <v>132934.65</v>
      </c>
      <c r="F276" s="43">
        <f aca="true" t="shared" si="7" ref="F276:F299">C276+D276-E276</f>
        <v>116065.57999999958</v>
      </c>
    </row>
    <row r="277" spans="2:6" ht="12.75">
      <c r="B277" s="39" t="s">
        <v>9</v>
      </c>
      <c r="C277" s="40">
        <v>1832127.38</v>
      </c>
      <c r="D277" s="42">
        <v>0</v>
      </c>
      <c r="E277" s="41">
        <v>0</v>
      </c>
      <c r="F277" s="43">
        <f t="shared" si="7"/>
        <v>1832127.38</v>
      </c>
    </row>
    <row r="278" spans="2:6" ht="12.75">
      <c r="B278" s="39" t="s">
        <v>10</v>
      </c>
      <c r="C278" s="40">
        <v>8758966.52</v>
      </c>
      <c r="D278" s="42">
        <v>0</v>
      </c>
      <c r="E278" s="41">
        <v>63699.34</v>
      </c>
      <c r="F278" s="43">
        <f t="shared" si="7"/>
        <v>8695267.18</v>
      </c>
    </row>
    <row r="279" spans="2:6" ht="12.75">
      <c r="B279" s="39" t="s">
        <v>11</v>
      </c>
      <c r="C279" s="40">
        <v>3998.759999999893</v>
      </c>
      <c r="D279" s="42">
        <v>0</v>
      </c>
      <c r="E279" s="41">
        <v>0</v>
      </c>
      <c r="F279" s="43">
        <f t="shared" si="7"/>
        <v>3998.759999999893</v>
      </c>
    </row>
    <row r="280" spans="2:6" ht="12.75">
      <c r="B280" s="39" t="s">
        <v>12</v>
      </c>
      <c r="C280" s="40">
        <v>2085953.9300000002</v>
      </c>
      <c r="D280" s="42">
        <v>0</v>
      </c>
      <c r="E280" s="41">
        <v>332034.82</v>
      </c>
      <c r="F280" s="43">
        <f t="shared" si="7"/>
        <v>1753919.11</v>
      </c>
    </row>
    <row r="281" spans="2:6" ht="22.5">
      <c r="B281" s="39" t="s">
        <v>31</v>
      </c>
      <c r="C281" s="40">
        <v>77229.1</v>
      </c>
      <c r="D281" s="42">
        <v>0</v>
      </c>
      <c r="E281" s="41">
        <v>0</v>
      </c>
      <c r="F281" s="43">
        <f t="shared" si="7"/>
        <v>77229.1</v>
      </c>
    </row>
    <row r="282" spans="2:6" ht="12.75">
      <c r="B282" s="39" t="s">
        <v>13</v>
      </c>
      <c r="C282" s="40">
        <v>8147852.16</v>
      </c>
      <c r="D282" s="42">
        <v>0</v>
      </c>
      <c r="E282" s="41">
        <v>846943.2</v>
      </c>
      <c r="F282" s="43">
        <f t="shared" si="7"/>
        <v>7300908.96</v>
      </c>
    </row>
    <row r="283" spans="2:6" ht="22.5">
      <c r="B283" s="39" t="s">
        <v>0</v>
      </c>
      <c r="C283" s="40">
        <v>23599768.41</v>
      </c>
      <c r="D283" s="42">
        <v>0</v>
      </c>
      <c r="E283" s="41">
        <v>10632046.41</v>
      </c>
      <c r="F283" s="43">
        <f t="shared" si="7"/>
        <v>12967722</v>
      </c>
    </row>
    <row r="284" spans="2:6" ht="22.5">
      <c r="B284" s="39" t="s">
        <v>33</v>
      </c>
      <c r="C284" s="40">
        <v>2559236.76</v>
      </c>
      <c r="D284" s="42">
        <v>0</v>
      </c>
      <c r="E284" s="41">
        <v>268180</v>
      </c>
      <c r="F284" s="43">
        <f t="shared" si="7"/>
        <v>2291056.76</v>
      </c>
    </row>
    <row r="285" spans="2:6" ht="22.5">
      <c r="B285" s="39" t="s">
        <v>32</v>
      </c>
      <c r="C285" s="40">
        <v>2642689.45</v>
      </c>
      <c r="D285" s="42">
        <v>0</v>
      </c>
      <c r="E285" s="41">
        <v>38390</v>
      </c>
      <c r="F285" s="43">
        <f t="shared" si="7"/>
        <v>2604299.45</v>
      </c>
    </row>
    <row r="286" spans="2:6" ht="12.75">
      <c r="B286" s="39" t="s">
        <v>14</v>
      </c>
      <c r="C286" s="40">
        <v>9797.94</v>
      </c>
      <c r="D286" s="42">
        <v>0</v>
      </c>
      <c r="E286" s="41">
        <v>0</v>
      </c>
      <c r="F286" s="43">
        <f t="shared" si="7"/>
        <v>9797.94</v>
      </c>
    </row>
    <row r="287" spans="2:6" ht="12.75">
      <c r="B287" s="39" t="s">
        <v>15</v>
      </c>
      <c r="C287" s="40">
        <v>401873.89</v>
      </c>
      <c r="D287" s="42">
        <v>0</v>
      </c>
      <c r="E287" s="41">
        <v>35860</v>
      </c>
      <c r="F287" s="43">
        <f t="shared" si="7"/>
        <v>366013.89</v>
      </c>
    </row>
    <row r="288" spans="2:6" ht="22.5">
      <c r="B288" s="39" t="s">
        <v>16</v>
      </c>
      <c r="C288" s="40">
        <v>335525</v>
      </c>
      <c r="D288" s="42">
        <v>0</v>
      </c>
      <c r="E288" s="41">
        <v>99750.75</v>
      </c>
      <c r="F288" s="43">
        <f t="shared" si="7"/>
        <v>235774.25</v>
      </c>
    </row>
    <row r="289" spans="2:6" ht="33.75">
      <c r="B289" s="39" t="s">
        <v>1</v>
      </c>
      <c r="C289" s="40">
        <v>15087072.9</v>
      </c>
      <c r="D289" s="42">
        <v>0</v>
      </c>
      <c r="E289" s="41">
        <v>649765.6</v>
      </c>
      <c r="F289" s="43">
        <f t="shared" si="7"/>
        <v>14437307.3</v>
      </c>
    </row>
    <row r="290" spans="2:6" ht="12.75">
      <c r="B290" s="39" t="s">
        <v>17</v>
      </c>
      <c r="C290" s="40">
        <v>2560787.73</v>
      </c>
      <c r="D290" s="42">
        <v>0</v>
      </c>
      <c r="E290" s="41">
        <v>764322.04</v>
      </c>
      <c r="F290" s="43">
        <f t="shared" si="7"/>
        <v>1796465.69</v>
      </c>
    </row>
    <row r="291" spans="2:6" ht="22.5">
      <c r="B291" s="39" t="s">
        <v>2</v>
      </c>
      <c r="C291" s="40">
        <v>-1197827.31</v>
      </c>
      <c r="D291" s="42">
        <v>0</v>
      </c>
      <c r="E291" s="41">
        <v>0</v>
      </c>
      <c r="F291" s="43">
        <f t="shared" si="7"/>
        <v>-1197827.31</v>
      </c>
    </row>
    <row r="292" spans="2:6" ht="12.75">
      <c r="B292" s="39" t="s">
        <v>27</v>
      </c>
      <c r="C292" s="40">
        <v>-0.060000000055879354</v>
      </c>
      <c r="D292" s="42">
        <v>0</v>
      </c>
      <c r="E292" s="41">
        <v>0</v>
      </c>
      <c r="F292" s="43">
        <f t="shared" si="7"/>
        <v>-0.060000000055879354</v>
      </c>
    </row>
    <row r="293" spans="2:6" ht="12.75">
      <c r="B293" s="39" t="s">
        <v>28</v>
      </c>
      <c r="C293" s="40">
        <v>0.5600000000558794</v>
      </c>
      <c r="D293" s="42">
        <v>0</v>
      </c>
      <c r="E293" s="41">
        <v>0</v>
      </c>
      <c r="F293" s="43">
        <f t="shared" si="7"/>
        <v>0.5600000000558794</v>
      </c>
    </row>
    <row r="294" spans="2:6" ht="22.5">
      <c r="B294" s="39" t="s">
        <v>3</v>
      </c>
      <c r="C294" s="40">
        <v>6749967.550000001</v>
      </c>
      <c r="D294" s="42">
        <v>0</v>
      </c>
      <c r="E294" s="41">
        <v>0</v>
      </c>
      <c r="F294" s="43">
        <f t="shared" si="7"/>
        <v>6749967.550000001</v>
      </c>
    </row>
    <row r="295" spans="2:6" ht="12.75">
      <c r="B295" s="39" t="s">
        <v>29</v>
      </c>
      <c r="C295" s="40">
        <v>59496.069999998916</v>
      </c>
      <c r="D295" s="42">
        <v>0</v>
      </c>
      <c r="E295" s="41">
        <v>0</v>
      </c>
      <c r="F295" s="43">
        <f t="shared" si="7"/>
        <v>59496.069999998916</v>
      </c>
    </row>
    <row r="296" spans="2:6" ht="12.75">
      <c r="B296" s="39" t="s">
        <v>30</v>
      </c>
      <c r="C296" s="40">
        <v>114329.23999999999</v>
      </c>
      <c r="D296" s="42">
        <v>0</v>
      </c>
      <c r="E296" s="41">
        <v>0</v>
      </c>
      <c r="F296" s="43">
        <f t="shared" si="7"/>
        <v>114329.23999999999</v>
      </c>
    </row>
    <row r="297" spans="2:6" ht="12.75">
      <c r="B297" s="39" t="s">
        <v>67</v>
      </c>
      <c r="C297" s="40">
        <v>1008120.729999999</v>
      </c>
      <c r="D297" s="42">
        <v>0</v>
      </c>
      <c r="E297" s="41">
        <v>0</v>
      </c>
      <c r="F297" s="43">
        <f t="shared" si="7"/>
        <v>1008120.729999999</v>
      </c>
    </row>
    <row r="298" spans="2:6" ht="12.75">
      <c r="B298" s="44" t="s">
        <v>66</v>
      </c>
      <c r="C298" s="40">
        <v>-133746.98</v>
      </c>
      <c r="D298" s="42">
        <v>0</v>
      </c>
      <c r="E298" s="41">
        <v>0</v>
      </c>
      <c r="F298" s="43">
        <f t="shared" si="7"/>
        <v>-133746.98</v>
      </c>
    </row>
    <row r="299" spans="2:6" ht="15">
      <c r="B299" s="45" t="s">
        <v>5</v>
      </c>
      <c r="C299" s="46">
        <v>74952219.96000002</v>
      </c>
      <c r="D299" s="47">
        <f>SUM(D276:D298)</f>
        <v>0</v>
      </c>
      <c r="E299" s="47">
        <f>SUM(E276:E298)</f>
        <v>13863926.809999999</v>
      </c>
      <c r="F299" s="46">
        <f t="shared" si="7"/>
        <v>61088293.15000002</v>
      </c>
    </row>
    <row r="307" ht="12.75">
      <c r="B307" s="37" t="s">
        <v>18</v>
      </c>
    </row>
    <row r="308" spans="2:6" ht="12.75">
      <c r="B308" s="34" t="s">
        <v>19</v>
      </c>
      <c r="C308" s="35"/>
      <c r="D308" s="35"/>
      <c r="E308" s="36"/>
      <c r="F308" s="36"/>
    </row>
    <row r="309" spans="2:6" ht="15.75">
      <c r="B309" s="34"/>
      <c r="C309" s="14" t="s">
        <v>25</v>
      </c>
      <c r="D309" s="14"/>
      <c r="E309" s="15"/>
      <c r="F309" s="38">
        <v>9</v>
      </c>
    </row>
    <row r="310" spans="2:6" ht="12.75">
      <c r="B310" s="58" t="s">
        <v>7</v>
      </c>
      <c r="C310" s="60" t="s">
        <v>77</v>
      </c>
      <c r="D310" s="60" t="s">
        <v>4</v>
      </c>
      <c r="E310" s="60" t="s">
        <v>6</v>
      </c>
      <c r="F310" s="60" t="s">
        <v>78</v>
      </c>
    </row>
    <row r="311" spans="2:6" ht="12.75">
      <c r="B311" s="59"/>
      <c r="C311" s="61"/>
      <c r="D311" s="61"/>
      <c r="E311" s="61"/>
      <c r="F311" s="61"/>
    </row>
    <row r="312" spans="2:6" ht="12.75">
      <c r="B312" s="39" t="s">
        <v>8</v>
      </c>
      <c r="C312" s="40">
        <v>116065.57999999958</v>
      </c>
      <c r="D312" s="41">
        <v>0</v>
      </c>
      <c r="E312" s="42">
        <v>0</v>
      </c>
      <c r="F312" s="43">
        <f aca="true" t="shared" si="8" ref="F312:F335">C312+D312-E312</f>
        <v>116065.57999999958</v>
      </c>
    </row>
    <row r="313" spans="2:6" ht="12.75">
      <c r="B313" s="39" t="s">
        <v>9</v>
      </c>
      <c r="C313" s="40">
        <v>1832127.38</v>
      </c>
      <c r="D313" s="42">
        <v>0</v>
      </c>
      <c r="E313" s="41">
        <v>0</v>
      </c>
      <c r="F313" s="43">
        <f t="shared" si="8"/>
        <v>1832127.38</v>
      </c>
    </row>
    <row r="314" spans="2:6" ht="12.75">
      <c r="B314" s="39" t="s">
        <v>10</v>
      </c>
      <c r="C314" s="40">
        <v>8695267.18</v>
      </c>
      <c r="D314" s="42">
        <v>0</v>
      </c>
      <c r="E314" s="41">
        <v>0</v>
      </c>
      <c r="F314" s="43">
        <f t="shared" si="8"/>
        <v>8695267.18</v>
      </c>
    </row>
    <row r="315" spans="2:6" ht="12.75">
      <c r="B315" s="39" t="s">
        <v>11</v>
      </c>
      <c r="C315" s="40">
        <v>3998.759999999893</v>
      </c>
      <c r="D315" s="42">
        <v>0</v>
      </c>
      <c r="E315" s="41">
        <v>0</v>
      </c>
      <c r="F315" s="43">
        <f t="shared" si="8"/>
        <v>3998.759999999893</v>
      </c>
    </row>
    <row r="316" spans="2:6" ht="12.75">
      <c r="B316" s="39" t="s">
        <v>12</v>
      </c>
      <c r="C316" s="40">
        <v>1753919.11</v>
      </c>
      <c r="D316" s="42">
        <v>0</v>
      </c>
      <c r="E316" s="41">
        <v>0</v>
      </c>
      <c r="F316" s="43">
        <f t="shared" si="8"/>
        <v>1753919.11</v>
      </c>
    </row>
    <row r="317" spans="2:6" ht="22.5">
      <c r="B317" s="39" t="s">
        <v>31</v>
      </c>
      <c r="C317" s="40">
        <v>77229.1</v>
      </c>
      <c r="D317" s="42">
        <v>0</v>
      </c>
      <c r="E317" s="41">
        <v>0</v>
      </c>
      <c r="F317" s="43">
        <f t="shared" si="8"/>
        <v>77229.1</v>
      </c>
    </row>
    <row r="318" spans="2:6" ht="12.75">
      <c r="B318" s="39" t="s">
        <v>13</v>
      </c>
      <c r="C318" s="40">
        <v>7300908.96</v>
      </c>
      <c r="D318" s="42">
        <v>0</v>
      </c>
      <c r="E318" s="41">
        <v>0</v>
      </c>
      <c r="F318" s="43">
        <f t="shared" si="8"/>
        <v>7300908.96</v>
      </c>
    </row>
    <row r="319" spans="2:6" ht="22.5">
      <c r="B319" s="39" t="s">
        <v>0</v>
      </c>
      <c r="C319" s="40">
        <v>12967722</v>
      </c>
      <c r="D319" s="42">
        <v>0</v>
      </c>
      <c r="E319" s="41">
        <v>0</v>
      </c>
      <c r="F319" s="43">
        <f t="shared" si="8"/>
        <v>12967722</v>
      </c>
    </row>
    <row r="320" spans="2:6" ht="22.5">
      <c r="B320" s="39" t="s">
        <v>33</v>
      </c>
      <c r="C320" s="40">
        <v>2291056.76</v>
      </c>
      <c r="D320" s="42">
        <v>0</v>
      </c>
      <c r="E320" s="41">
        <v>0</v>
      </c>
      <c r="F320" s="43">
        <f t="shared" si="8"/>
        <v>2291056.76</v>
      </c>
    </row>
    <row r="321" spans="2:6" ht="22.5">
      <c r="B321" s="39" t="s">
        <v>32</v>
      </c>
      <c r="C321" s="40">
        <v>2604299.45</v>
      </c>
      <c r="D321" s="42">
        <v>0</v>
      </c>
      <c r="E321" s="41">
        <v>0</v>
      </c>
      <c r="F321" s="43">
        <f t="shared" si="8"/>
        <v>2604299.45</v>
      </c>
    </row>
    <row r="322" spans="2:6" ht="12.75">
      <c r="B322" s="39" t="s">
        <v>14</v>
      </c>
      <c r="C322" s="40">
        <v>9797.94</v>
      </c>
      <c r="D322" s="42">
        <v>0</v>
      </c>
      <c r="E322" s="41">
        <v>0</v>
      </c>
      <c r="F322" s="43">
        <f t="shared" si="8"/>
        <v>9797.94</v>
      </c>
    </row>
    <row r="323" spans="2:6" ht="12.75">
      <c r="B323" s="39" t="s">
        <v>15</v>
      </c>
      <c r="C323" s="40">
        <v>366013.89</v>
      </c>
      <c r="D323" s="42">
        <v>0</v>
      </c>
      <c r="E323" s="41">
        <v>0</v>
      </c>
      <c r="F323" s="43">
        <f t="shared" si="8"/>
        <v>366013.89</v>
      </c>
    </row>
    <row r="324" spans="2:6" ht="12.75" customHeight="1">
      <c r="B324" s="39" t="s">
        <v>16</v>
      </c>
      <c r="C324" s="40">
        <v>235774.25</v>
      </c>
      <c r="D324" s="42">
        <v>0</v>
      </c>
      <c r="E324" s="41">
        <v>0</v>
      </c>
      <c r="F324" s="43">
        <f t="shared" si="8"/>
        <v>235774.25</v>
      </c>
    </row>
    <row r="325" spans="2:6" ht="33.75">
      <c r="B325" s="39" t="s">
        <v>1</v>
      </c>
      <c r="C325" s="40">
        <v>14437307.3</v>
      </c>
      <c r="D325" s="42">
        <v>0</v>
      </c>
      <c r="E325" s="41">
        <v>0</v>
      </c>
      <c r="F325" s="43">
        <f t="shared" si="8"/>
        <v>14437307.3</v>
      </c>
    </row>
    <row r="326" spans="2:6" ht="12.75">
      <c r="B326" s="39" t="s">
        <v>17</v>
      </c>
      <c r="C326" s="40">
        <v>1796465.69</v>
      </c>
      <c r="D326" s="42">
        <v>0</v>
      </c>
      <c r="E326" s="41">
        <v>0</v>
      </c>
      <c r="F326" s="43">
        <f t="shared" si="8"/>
        <v>1796465.69</v>
      </c>
    </row>
    <row r="327" spans="2:6" ht="22.5">
      <c r="B327" s="39" t="s">
        <v>2</v>
      </c>
      <c r="C327" s="40">
        <v>-1197827.31</v>
      </c>
      <c r="D327" s="42">
        <v>0</v>
      </c>
      <c r="E327" s="41">
        <v>0</v>
      </c>
      <c r="F327" s="43">
        <f t="shared" si="8"/>
        <v>-1197827.31</v>
      </c>
    </row>
    <row r="328" spans="2:6" ht="12.75">
      <c r="B328" s="39" t="s">
        <v>27</v>
      </c>
      <c r="C328" s="40">
        <v>-0.060000000055879354</v>
      </c>
      <c r="D328" s="42">
        <v>0</v>
      </c>
      <c r="E328" s="41">
        <v>0</v>
      </c>
      <c r="F328" s="43">
        <f t="shared" si="8"/>
        <v>-0.060000000055879354</v>
      </c>
    </row>
    <row r="329" spans="2:6" ht="12.75">
      <c r="B329" s="39" t="s">
        <v>28</v>
      </c>
      <c r="C329" s="40">
        <v>0.5600000000558794</v>
      </c>
      <c r="D329" s="42">
        <v>0</v>
      </c>
      <c r="E329" s="41">
        <v>0</v>
      </c>
      <c r="F329" s="43">
        <f t="shared" si="8"/>
        <v>0.5600000000558794</v>
      </c>
    </row>
    <row r="330" spans="2:6" ht="22.5">
      <c r="B330" s="39" t="s">
        <v>3</v>
      </c>
      <c r="C330" s="40">
        <v>6749967.550000001</v>
      </c>
      <c r="D330" s="42">
        <v>0</v>
      </c>
      <c r="E330" s="41">
        <v>0</v>
      </c>
      <c r="F330" s="43">
        <f t="shared" si="8"/>
        <v>6749967.550000001</v>
      </c>
    </row>
    <row r="331" spans="2:6" ht="12.75">
      <c r="B331" s="39" t="s">
        <v>29</v>
      </c>
      <c r="C331" s="40">
        <v>59496.069999998916</v>
      </c>
      <c r="D331" s="42">
        <v>0</v>
      </c>
      <c r="E331" s="41">
        <v>0</v>
      </c>
      <c r="F331" s="43">
        <f t="shared" si="8"/>
        <v>59496.069999998916</v>
      </c>
    </row>
    <row r="332" spans="2:6" ht="12.75">
      <c r="B332" s="39" t="s">
        <v>30</v>
      </c>
      <c r="C332" s="40">
        <v>114329.23999999999</v>
      </c>
      <c r="D332" s="42">
        <v>33307.26</v>
      </c>
      <c r="E332" s="41">
        <v>0</v>
      </c>
      <c r="F332" s="43">
        <f t="shared" si="8"/>
        <v>147636.5</v>
      </c>
    </row>
    <row r="333" spans="2:6" ht="12.75">
      <c r="B333" s="39" t="s">
        <v>67</v>
      </c>
      <c r="C333" s="40">
        <v>1008120.729999999</v>
      </c>
      <c r="D333" s="42">
        <v>0</v>
      </c>
      <c r="E333" s="41">
        <v>0</v>
      </c>
      <c r="F333" s="43">
        <f t="shared" si="8"/>
        <v>1008120.729999999</v>
      </c>
    </row>
    <row r="334" spans="2:6" ht="12.75">
      <c r="B334" s="44" t="s">
        <v>66</v>
      </c>
      <c r="C334" s="40">
        <v>-133746.98</v>
      </c>
      <c r="D334" s="42">
        <v>4342</v>
      </c>
      <c r="E334" s="41">
        <v>0</v>
      </c>
      <c r="F334" s="43">
        <f t="shared" si="8"/>
        <v>-129404.98000000001</v>
      </c>
    </row>
    <row r="335" spans="2:6" ht="15">
      <c r="B335" s="45" t="s">
        <v>5</v>
      </c>
      <c r="C335" s="46">
        <v>61088293.15000002</v>
      </c>
      <c r="D335" s="47">
        <f>SUM(D312:D334)</f>
        <v>37649.26</v>
      </c>
      <c r="E335" s="47">
        <f>SUM(E312:E334)</f>
        <v>0</v>
      </c>
      <c r="F335" s="46">
        <f t="shared" si="8"/>
        <v>61125942.41000002</v>
      </c>
    </row>
    <row r="344" ht="12.75">
      <c r="B344" s="37" t="s">
        <v>18</v>
      </c>
    </row>
    <row r="345" spans="2:6" ht="12.75">
      <c r="B345" s="34" t="s">
        <v>19</v>
      </c>
      <c r="C345" s="35"/>
      <c r="D345" s="35"/>
      <c r="E345" s="36"/>
      <c r="F345" s="36"/>
    </row>
    <row r="346" spans="2:6" ht="15.75">
      <c r="B346" s="34"/>
      <c r="C346" s="14" t="s">
        <v>25</v>
      </c>
      <c r="D346" s="14"/>
      <c r="E346" s="15"/>
      <c r="F346" s="38">
        <v>10</v>
      </c>
    </row>
    <row r="347" spans="2:6" ht="12.75">
      <c r="B347" s="58" t="s">
        <v>7</v>
      </c>
      <c r="C347" s="60" t="s">
        <v>78</v>
      </c>
      <c r="D347" s="60" t="s">
        <v>4</v>
      </c>
      <c r="E347" s="60" t="s">
        <v>6</v>
      </c>
      <c r="F347" s="60" t="s">
        <v>79</v>
      </c>
    </row>
    <row r="348" spans="2:6" ht="12.75">
      <c r="B348" s="59"/>
      <c r="C348" s="61"/>
      <c r="D348" s="61"/>
      <c r="E348" s="61"/>
      <c r="F348" s="61"/>
    </row>
    <row r="349" spans="2:6" ht="12.75">
      <c r="B349" s="39" t="s">
        <v>8</v>
      </c>
      <c r="C349" s="40">
        <v>116065.57999999958</v>
      </c>
      <c r="D349" s="41">
        <v>45104239.12</v>
      </c>
      <c r="E349" s="42">
        <v>45084526.89</v>
      </c>
      <c r="F349" s="43">
        <f aca="true" t="shared" si="9" ref="F349:F372">C349+D349-E349</f>
        <v>135777.80999999493</v>
      </c>
    </row>
    <row r="350" spans="2:6" ht="12.75">
      <c r="B350" s="39" t="s">
        <v>9</v>
      </c>
      <c r="C350" s="40">
        <v>1832127.38</v>
      </c>
      <c r="D350" s="42">
        <v>0</v>
      </c>
      <c r="E350" s="41">
        <v>0</v>
      </c>
      <c r="F350" s="43">
        <f t="shared" si="9"/>
        <v>1832127.38</v>
      </c>
    </row>
    <row r="351" spans="2:6" ht="12.75" customHeight="1">
      <c r="B351" s="39" t="s">
        <v>10</v>
      </c>
      <c r="C351" s="40">
        <v>8695267.18</v>
      </c>
      <c r="D351" s="42">
        <v>0</v>
      </c>
      <c r="E351" s="41">
        <v>0</v>
      </c>
      <c r="F351" s="43">
        <f t="shared" si="9"/>
        <v>8695267.18</v>
      </c>
    </row>
    <row r="352" spans="2:6" ht="12.75">
      <c r="B352" s="39" t="s">
        <v>11</v>
      </c>
      <c r="C352" s="40">
        <v>3998.759999999893</v>
      </c>
      <c r="D352" s="42">
        <v>0</v>
      </c>
      <c r="E352" s="41">
        <v>0</v>
      </c>
      <c r="F352" s="43">
        <f t="shared" si="9"/>
        <v>3998.759999999893</v>
      </c>
    </row>
    <row r="353" spans="2:6" ht="12.75">
      <c r="B353" s="39" t="s">
        <v>12</v>
      </c>
      <c r="C353" s="40">
        <v>1753919.11</v>
      </c>
      <c r="D353" s="42">
        <v>0</v>
      </c>
      <c r="E353" s="41">
        <v>357740.11</v>
      </c>
      <c r="F353" s="43">
        <f t="shared" si="9"/>
        <v>1396179</v>
      </c>
    </row>
    <row r="354" spans="2:6" ht="22.5">
      <c r="B354" s="39" t="s">
        <v>31</v>
      </c>
      <c r="C354" s="40">
        <v>77229.1</v>
      </c>
      <c r="D354" s="42">
        <v>0</v>
      </c>
      <c r="E354" s="41">
        <v>0</v>
      </c>
      <c r="F354" s="43">
        <f t="shared" si="9"/>
        <v>77229.1</v>
      </c>
    </row>
    <row r="355" spans="2:6" ht="12.75">
      <c r="B355" s="39" t="s">
        <v>13</v>
      </c>
      <c r="C355" s="40">
        <v>7300908.96</v>
      </c>
      <c r="D355" s="42">
        <v>0</v>
      </c>
      <c r="E355" s="41">
        <v>0</v>
      </c>
      <c r="F355" s="43">
        <f t="shared" si="9"/>
        <v>7300908.96</v>
      </c>
    </row>
    <row r="356" spans="2:6" ht="22.5">
      <c r="B356" s="39" t="s">
        <v>0</v>
      </c>
      <c r="C356" s="40">
        <v>12967722</v>
      </c>
      <c r="D356" s="42">
        <v>0</v>
      </c>
      <c r="E356" s="41">
        <v>320400</v>
      </c>
      <c r="F356" s="43">
        <f t="shared" si="9"/>
        <v>12647322</v>
      </c>
    </row>
    <row r="357" spans="2:6" ht="22.5">
      <c r="B357" s="39" t="s">
        <v>33</v>
      </c>
      <c r="C357" s="40">
        <v>2291056.76</v>
      </c>
      <c r="D357" s="42">
        <v>0</v>
      </c>
      <c r="E357" s="41">
        <v>0</v>
      </c>
      <c r="F357" s="43">
        <f t="shared" si="9"/>
        <v>2291056.76</v>
      </c>
    </row>
    <row r="358" spans="2:6" ht="22.5">
      <c r="B358" s="39" t="s">
        <v>32</v>
      </c>
      <c r="C358" s="40">
        <v>2604299.45</v>
      </c>
      <c r="D358" s="42">
        <v>0</v>
      </c>
      <c r="E358" s="41">
        <v>0</v>
      </c>
      <c r="F358" s="43">
        <f t="shared" si="9"/>
        <v>2604299.45</v>
      </c>
    </row>
    <row r="359" spans="2:6" ht="12.75">
      <c r="B359" s="39" t="s">
        <v>14</v>
      </c>
      <c r="C359" s="40">
        <v>9797.94</v>
      </c>
      <c r="D359" s="42">
        <v>0</v>
      </c>
      <c r="E359" s="41">
        <v>0</v>
      </c>
      <c r="F359" s="43">
        <f t="shared" si="9"/>
        <v>9797.94</v>
      </c>
    </row>
    <row r="360" spans="2:6" ht="12.75">
      <c r="B360" s="39" t="s">
        <v>15</v>
      </c>
      <c r="C360" s="40">
        <v>366013.89</v>
      </c>
      <c r="D360" s="42">
        <v>0</v>
      </c>
      <c r="E360" s="41">
        <v>0</v>
      </c>
      <c r="F360" s="43">
        <f t="shared" si="9"/>
        <v>366013.89</v>
      </c>
    </row>
    <row r="361" spans="2:6" ht="22.5">
      <c r="B361" s="39" t="s">
        <v>16</v>
      </c>
      <c r="C361" s="40">
        <v>235774.25</v>
      </c>
      <c r="D361" s="42">
        <v>0</v>
      </c>
      <c r="E361" s="41">
        <v>0</v>
      </c>
      <c r="F361" s="43">
        <f t="shared" si="9"/>
        <v>235774.25</v>
      </c>
    </row>
    <row r="362" spans="2:6" ht="33.75">
      <c r="B362" s="39" t="s">
        <v>1</v>
      </c>
      <c r="C362" s="40">
        <v>14437307.3</v>
      </c>
      <c r="D362" s="42">
        <v>0</v>
      </c>
      <c r="E362" s="41">
        <v>372497.4</v>
      </c>
      <c r="F362" s="43">
        <f t="shared" si="9"/>
        <v>14064809.9</v>
      </c>
    </row>
    <row r="363" spans="2:6" ht="12.75">
      <c r="B363" s="39" t="s">
        <v>17</v>
      </c>
      <c r="C363" s="40">
        <v>1796465.69</v>
      </c>
      <c r="D363" s="42">
        <v>0</v>
      </c>
      <c r="E363" s="41">
        <v>0</v>
      </c>
      <c r="F363" s="43">
        <f t="shared" si="9"/>
        <v>1796465.69</v>
      </c>
    </row>
    <row r="364" spans="2:6" ht="22.5">
      <c r="B364" s="39" t="s">
        <v>2</v>
      </c>
      <c r="C364" s="40">
        <v>-1197827.31</v>
      </c>
      <c r="D364" s="42">
        <v>0</v>
      </c>
      <c r="E364" s="41">
        <v>2146</v>
      </c>
      <c r="F364" s="43">
        <f t="shared" si="9"/>
        <v>-1199973.31</v>
      </c>
    </row>
    <row r="365" spans="2:6" ht="12.75">
      <c r="B365" s="39" t="s">
        <v>27</v>
      </c>
      <c r="C365" s="40">
        <v>-0.060000000055879354</v>
      </c>
      <c r="D365" s="42">
        <v>0</v>
      </c>
      <c r="E365" s="41">
        <v>0</v>
      </c>
      <c r="F365" s="43">
        <f t="shared" si="9"/>
        <v>-0.060000000055879354</v>
      </c>
    </row>
    <row r="366" spans="2:6" ht="12.75">
      <c r="B366" s="39" t="s">
        <v>28</v>
      </c>
      <c r="C366" s="40">
        <v>0.5600000000558794</v>
      </c>
      <c r="D366" s="42">
        <v>0</v>
      </c>
      <c r="E366" s="41">
        <v>0</v>
      </c>
      <c r="F366" s="43">
        <f t="shared" si="9"/>
        <v>0.5600000000558794</v>
      </c>
    </row>
    <row r="367" spans="2:6" ht="22.5">
      <c r="B367" s="39" t="s">
        <v>3</v>
      </c>
      <c r="C367" s="40">
        <v>6749967.550000001</v>
      </c>
      <c r="D367" s="42">
        <v>0</v>
      </c>
      <c r="E367" s="41">
        <v>0</v>
      </c>
      <c r="F367" s="43">
        <f t="shared" si="9"/>
        <v>6749967.550000001</v>
      </c>
    </row>
    <row r="368" spans="2:6" ht="12.75">
      <c r="B368" s="39" t="s">
        <v>29</v>
      </c>
      <c r="C368" s="40">
        <v>59496.069999998916</v>
      </c>
      <c r="D368" s="42">
        <v>0</v>
      </c>
      <c r="E368" s="41">
        <v>0</v>
      </c>
      <c r="F368" s="43">
        <f t="shared" si="9"/>
        <v>59496.069999998916</v>
      </c>
    </row>
    <row r="369" spans="2:6" ht="12.75">
      <c r="B369" s="39" t="s">
        <v>30</v>
      </c>
      <c r="C369" s="40">
        <v>147636.5</v>
      </c>
      <c r="D369" s="42">
        <v>0</v>
      </c>
      <c r="E369" s="41">
        <v>0</v>
      </c>
      <c r="F369" s="43">
        <f t="shared" si="9"/>
        <v>147636.5</v>
      </c>
    </row>
    <row r="370" spans="2:6" ht="12.75">
      <c r="B370" s="39" t="s">
        <v>67</v>
      </c>
      <c r="C370" s="40">
        <v>1008120.729999999</v>
      </c>
      <c r="D370" s="42">
        <v>0</v>
      </c>
      <c r="E370" s="41">
        <v>0</v>
      </c>
      <c r="F370" s="43">
        <f t="shared" si="9"/>
        <v>1008120.729999999</v>
      </c>
    </row>
    <row r="371" spans="2:6" ht="12.75">
      <c r="B371" s="44" t="s">
        <v>66</v>
      </c>
      <c r="C371" s="40">
        <v>-129404.98000000001</v>
      </c>
      <c r="D371" s="42">
        <v>52744</v>
      </c>
      <c r="E371" s="41">
        <v>0</v>
      </c>
      <c r="F371" s="43">
        <f t="shared" si="9"/>
        <v>-76660.98000000001</v>
      </c>
    </row>
    <row r="372" spans="2:6" ht="15">
      <c r="B372" s="45" t="s">
        <v>5</v>
      </c>
      <c r="C372" s="46">
        <v>61125942.41000002</v>
      </c>
      <c r="D372" s="47">
        <f>SUM(D349:D371)</f>
        <v>45156983.12</v>
      </c>
      <c r="E372" s="47">
        <f>SUM(E349:E371)</f>
        <v>46137310.4</v>
      </c>
      <c r="F372" s="46">
        <f t="shared" si="9"/>
        <v>60145615.13000002</v>
      </c>
    </row>
    <row r="377" ht="12.75" customHeight="1"/>
    <row r="379" ht="12.75">
      <c r="B379" s="37" t="s">
        <v>18</v>
      </c>
    </row>
    <row r="380" spans="2:6" ht="12.75">
      <c r="B380" s="34" t="s">
        <v>19</v>
      </c>
      <c r="C380" s="35"/>
      <c r="D380" s="35"/>
      <c r="E380" s="36"/>
      <c r="F380" s="36"/>
    </row>
    <row r="381" spans="2:6" ht="15.75">
      <c r="B381" s="34"/>
      <c r="C381" s="14" t="s">
        <v>25</v>
      </c>
      <c r="D381" s="14"/>
      <c r="E381" s="15"/>
      <c r="F381" s="38">
        <v>11</v>
      </c>
    </row>
    <row r="382" spans="2:6" ht="12.75">
      <c r="B382" s="58" t="s">
        <v>7</v>
      </c>
      <c r="C382" s="60" t="s">
        <v>79</v>
      </c>
      <c r="D382" s="60" t="s">
        <v>4</v>
      </c>
      <c r="E382" s="60" t="s">
        <v>6</v>
      </c>
      <c r="F382" s="60" t="s">
        <v>80</v>
      </c>
    </row>
    <row r="383" spans="2:6" ht="12.75">
      <c r="B383" s="59"/>
      <c r="C383" s="61"/>
      <c r="D383" s="61"/>
      <c r="E383" s="61"/>
      <c r="F383" s="61"/>
    </row>
    <row r="384" spans="2:6" ht="12.75">
      <c r="B384" s="39" t="s">
        <v>8</v>
      </c>
      <c r="C384" s="40">
        <v>135777.80999999493</v>
      </c>
      <c r="D384" s="41">
        <v>0</v>
      </c>
      <c r="E384" s="42">
        <v>19712.23</v>
      </c>
      <c r="F384" s="43">
        <f aca="true" t="shared" si="10" ref="F384:F407">C384+D384-E384</f>
        <v>116065.57999999494</v>
      </c>
    </row>
    <row r="385" spans="2:6" ht="12.75">
      <c r="B385" s="39" t="s">
        <v>9</v>
      </c>
      <c r="C385" s="40">
        <v>1832127.38</v>
      </c>
      <c r="D385" s="42">
        <v>0</v>
      </c>
      <c r="E385" s="41">
        <v>0</v>
      </c>
      <c r="F385" s="43">
        <f t="shared" si="10"/>
        <v>1832127.38</v>
      </c>
    </row>
    <row r="386" spans="2:6" ht="12.75">
      <c r="B386" s="39" t="s">
        <v>10</v>
      </c>
      <c r="C386" s="40">
        <v>8695267.18</v>
      </c>
      <c r="D386" s="42">
        <v>0</v>
      </c>
      <c r="E386" s="41">
        <v>0</v>
      </c>
      <c r="F386" s="43">
        <f t="shared" si="10"/>
        <v>8695267.18</v>
      </c>
    </row>
    <row r="387" spans="2:6" ht="12.75">
      <c r="B387" s="39" t="s">
        <v>11</v>
      </c>
      <c r="C387" s="40">
        <v>3998.759999999893</v>
      </c>
      <c r="D387" s="42">
        <v>0</v>
      </c>
      <c r="E387" s="41">
        <v>0</v>
      </c>
      <c r="F387" s="43">
        <f t="shared" si="10"/>
        <v>3998.759999999893</v>
      </c>
    </row>
    <row r="388" spans="2:6" ht="12.75">
      <c r="B388" s="39" t="s">
        <v>12</v>
      </c>
      <c r="C388" s="40">
        <v>1396179</v>
      </c>
      <c r="D388" s="42">
        <v>0</v>
      </c>
      <c r="E388" s="41">
        <v>0</v>
      </c>
      <c r="F388" s="43">
        <f t="shared" si="10"/>
        <v>1396179</v>
      </c>
    </row>
    <row r="389" spans="2:6" ht="22.5">
      <c r="B389" s="39" t="s">
        <v>31</v>
      </c>
      <c r="C389" s="40">
        <v>77229.1</v>
      </c>
      <c r="D389" s="42">
        <v>0</v>
      </c>
      <c r="E389" s="41">
        <v>0</v>
      </c>
      <c r="F389" s="43">
        <f t="shared" si="10"/>
        <v>77229.1</v>
      </c>
    </row>
    <row r="390" spans="2:6" ht="12.75">
      <c r="B390" s="39" t="s">
        <v>13</v>
      </c>
      <c r="C390" s="40">
        <v>7300908.96</v>
      </c>
      <c r="D390" s="42">
        <v>1239000</v>
      </c>
      <c r="E390" s="41">
        <v>0</v>
      </c>
      <c r="F390" s="43">
        <f t="shared" si="10"/>
        <v>8539908.96</v>
      </c>
    </row>
    <row r="391" spans="2:6" ht="22.5">
      <c r="B391" s="39" t="s">
        <v>0</v>
      </c>
      <c r="C391" s="40">
        <v>12647322</v>
      </c>
      <c r="D391" s="42">
        <v>0</v>
      </c>
      <c r="E391" s="41">
        <v>0</v>
      </c>
      <c r="F391" s="43">
        <f t="shared" si="10"/>
        <v>12647322</v>
      </c>
    </row>
    <row r="392" spans="2:6" ht="22.5">
      <c r="B392" s="39" t="s">
        <v>33</v>
      </c>
      <c r="C392" s="40">
        <v>2291056.76</v>
      </c>
      <c r="D392" s="42">
        <v>0</v>
      </c>
      <c r="E392" s="41">
        <v>0</v>
      </c>
      <c r="F392" s="43">
        <f t="shared" si="10"/>
        <v>2291056.76</v>
      </c>
    </row>
    <row r="393" spans="2:6" ht="22.5">
      <c r="B393" s="39" t="s">
        <v>32</v>
      </c>
      <c r="C393" s="40">
        <v>2604299.45</v>
      </c>
      <c r="D393" s="42">
        <v>0</v>
      </c>
      <c r="E393" s="41">
        <v>0</v>
      </c>
      <c r="F393" s="43">
        <f t="shared" si="10"/>
        <v>2604299.45</v>
      </c>
    </row>
    <row r="394" spans="2:6" ht="12.75">
      <c r="B394" s="39" t="s">
        <v>14</v>
      </c>
      <c r="C394" s="40">
        <v>9797.94</v>
      </c>
      <c r="D394" s="42">
        <v>0</v>
      </c>
      <c r="E394" s="41">
        <v>0</v>
      </c>
      <c r="F394" s="43">
        <f t="shared" si="10"/>
        <v>9797.94</v>
      </c>
    </row>
    <row r="395" spans="2:6" ht="12.75">
      <c r="B395" s="39" t="s">
        <v>15</v>
      </c>
      <c r="C395" s="40">
        <v>366013.89</v>
      </c>
      <c r="D395" s="42">
        <v>0</v>
      </c>
      <c r="E395" s="41">
        <v>0</v>
      </c>
      <c r="F395" s="43">
        <f t="shared" si="10"/>
        <v>366013.89</v>
      </c>
    </row>
    <row r="396" spans="2:6" ht="22.5">
      <c r="B396" s="39" t="s">
        <v>16</v>
      </c>
      <c r="C396" s="40">
        <v>235774.25</v>
      </c>
      <c r="D396" s="42">
        <v>0</v>
      </c>
      <c r="E396" s="41">
        <v>0</v>
      </c>
      <c r="F396" s="43">
        <f t="shared" si="10"/>
        <v>235774.25</v>
      </c>
    </row>
    <row r="397" spans="2:6" ht="33.75">
      <c r="B397" s="39" t="s">
        <v>1</v>
      </c>
      <c r="C397" s="40">
        <v>14064809.9</v>
      </c>
      <c r="D397" s="42">
        <v>0</v>
      </c>
      <c r="E397" s="41">
        <v>0</v>
      </c>
      <c r="F397" s="43">
        <f t="shared" si="10"/>
        <v>14064809.9</v>
      </c>
    </row>
    <row r="398" spans="2:6" ht="12.75">
      <c r="B398" s="39" t="s">
        <v>17</v>
      </c>
      <c r="C398" s="40">
        <v>1796465.69</v>
      </c>
      <c r="D398" s="42">
        <v>0</v>
      </c>
      <c r="E398" s="41">
        <v>0</v>
      </c>
      <c r="F398" s="43">
        <f t="shared" si="10"/>
        <v>1796465.69</v>
      </c>
    </row>
    <row r="399" spans="2:6" ht="22.5">
      <c r="B399" s="39" t="s">
        <v>2</v>
      </c>
      <c r="C399" s="40">
        <v>-1199973.31</v>
      </c>
      <c r="D399" s="42">
        <v>0</v>
      </c>
      <c r="E399" s="41">
        <v>0</v>
      </c>
      <c r="F399" s="43">
        <f t="shared" si="10"/>
        <v>-1199973.31</v>
      </c>
    </row>
    <row r="400" spans="2:6" ht="12.75">
      <c r="B400" s="39" t="s">
        <v>27</v>
      </c>
      <c r="C400" s="40">
        <v>-0.060000000055879354</v>
      </c>
      <c r="D400" s="42">
        <v>0</v>
      </c>
      <c r="E400" s="41">
        <v>0</v>
      </c>
      <c r="F400" s="43">
        <f t="shared" si="10"/>
        <v>-0.060000000055879354</v>
      </c>
    </row>
    <row r="401" spans="2:6" ht="12.75">
      <c r="B401" s="39" t="s">
        <v>28</v>
      </c>
      <c r="C401" s="40">
        <v>0.5600000000558794</v>
      </c>
      <c r="D401" s="42">
        <v>0</v>
      </c>
      <c r="E401" s="41">
        <v>0</v>
      </c>
      <c r="F401" s="43">
        <f t="shared" si="10"/>
        <v>0.5600000000558794</v>
      </c>
    </row>
    <row r="402" spans="2:6" ht="22.5">
      <c r="B402" s="39" t="s">
        <v>3</v>
      </c>
      <c r="C402" s="40">
        <v>6749967.550000001</v>
      </c>
      <c r="D402" s="42">
        <v>0</v>
      </c>
      <c r="E402" s="41">
        <v>0</v>
      </c>
      <c r="F402" s="43">
        <f t="shared" si="10"/>
        <v>6749967.550000001</v>
      </c>
    </row>
    <row r="403" spans="2:6" ht="12.75">
      <c r="B403" s="39" t="s">
        <v>29</v>
      </c>
      <c r="C403" s="40">
        <v>59496.069999998916</v>
      </c>
      <c r="D403" s="42">
        <v>0</v>
      </c>
      <c r="E403" s="41">
        <v>0</v>
      </c>
      <c r="F403" s="43">
        <f t="shared" si="10"/>
        <v>59496.069999998916</v>
      </c>
    </row>
    <row r="404" spans="2:6" ht="12.75">
      <c r="B404" s="39" t="s">
        <v>30</v>
      </c>
      <c r="C404" s="40">
        <v>147636.5</v>
      </c>
      <c r="D404" s="42">
        <v>0</v>
      </c>
      <c r="E404" s="41">
        <v>0</v>
      </c>
      <c r="F404" s="43">
        <f t="shared" si="10"/>
        <v>147636.5</v>
      </c>
    </row>
    <row r="405" spans="2:6" ht="12.75">
      <c r="B405" s="39" t="s">
        <v>67</v>
      </c>
      <c r="C405" s="40">
        <v>1008120.729999999</v>
      </c>
      <c r="D405" s="42">
        <v>0</v>
      </c>
      <c r="E405" s="41">
        <v>0</v>
      </c>
      <c r="F405" s="43">
        <f t="shared" si="10"/>
        <v>1008120.729999999</v>
      </c>
    </row>
    <row r="406" spans="2:6" ht="12.75">
      <c r="B406" s="44" t="s">
        <v>66</v>
      </c>
      <c r="C406" s="40">
        <v>-76660.98000000001</v>
      </c>
      <c r="D406" s="42">
        <v>8616</v>
      </c>
      <c r="E406" s="41">
        <v>0</v>
      </c>
      <c r="F406" s="43">
        <f t="shared" si="10"/>
        <v>-68044.98000000001</v>
      </c>
    </row>
    <row r="407" spans="2:6" ht="15">
      <c r="B407" s="45" t="s">
        <v>5</v>
      </c>
      <c r="C407" s="46">
        <v>60145615.13000002</v>
      </c>
      <c r="D407" s="47">
        <f>SUM(D384:D406)</f>
        <v>1247616</v>
      </c>
      <c r="E407" s="47">
        <f>SUM(E384:E406)</f>
        <v>19712.23</v>
      </c>
      <c r="F407" s="46">
        <f t="shared" si="10"/>
        <v>61373518.90000002</v>
      </c>
    </row>
    <row r="416" ht="12.75">
      <c r="B416" s="37" t="s">
        <v>18</v>
      </c>
    </row>
    <row r="417" spans="2:6" ht="12.75">
      <c r="B417" s="34" t="s">
        <v>19</v>
      </c>
      <c r="C417" s="35"/>
      <c r="D417" s="35"/>
      <c r="E417" s="36"/>
      <c r="F417" s="36"/>
    </row>
    <row r="418" spans="2:6" ht="15.75">
      <c r="B418" s="34"/>
      <c r="C418" s="14" t="s">
        <v>25</v>
      </c>
      <c r="D418" s="14"/>
      <c r="E418" s="15"/>
      <c r="F418" s="38">
        <v>12</v>
      </c>
    </row>
    <row r="419" spans="2:6" ht="12.75">
      <c r="B419" s="58" t="s">
        <v>7</v>
      </c>
      <c r="C419" s="60" t="s">
        <v>80</v>
      </c>
      <c r="D419" s="60" t="s">
        <v>4</v>
      </c>
      <c r="E419" s="60" t="s">
        <v>6</v>
      </c>
      <c r="F419" s="60" t="s">
        <v>81</v>
      </c>
    </row>
    <row r="420" spans="2:6" ht="12.75">
      <c r="B420" s="59"/>
      <c r="C420" s="61"/>
      <c r="D420" s="61"/>
      <c r="E420" s="61"/>
      <c r="F420" s="61"/>
    </row>
    <row r="421" spans="2:6" ht="12.75">
      <c r="B421" s="39" t="s">
        <v>8</v>
      </c>
      <c r="C421" s="40">
        <v>116065.57999999494</v>
      </c>
      <c r="D421" s="41">
        <v>0</v>
      </c>
      <c r="E421" s="42">
        <v>0</v>
      </c>
      <c r="F421" s="43">
        <f aca="true" t="shared" si="11" ref="F421:F444">C421+D421-E421</f>
        <v>116065.57999999494</v>
      </c>
    </row>
    <row r="422" spans="2:6" ht="12.75">
      <c r="B422" s="39" t="s">
        <v>9</v>
      </c>
      <c r="C422" s="40">
        <v>1832127.38</v>
      </c>
      <c r="D422" s="42">
        <v>0</v>
      </c>
      <c r="E422" s="41">
        <v>0</v>
      </c>
      <c r="F422" s="43">
        <f t="shared" si="11"/>
        <v>1832127.38</v>
      </c>
    </row>
    <row r="423" spans="2:6" ht="12.75">
      <c r="B423" s="39" t="s">
        <v>10</v>
      </c>
      <c r="C423" s="40">
        <v>8695267.18</v>
      </c>
      <c r="D423" s="42">
        <v>0</v>
      </c>
      <c r="E423" s="41">
        <v>0</v>
      </c>
      <c r="F423" s="43">
        <f t="shared" si="11"/>
        <v>8695267.18</v>
      </c>
    </row>
    <row r="424" spans="2:6" ht="12.75">
      <c r="B424" s="39" t="s">
        <v>11</v>
      </c>
      <c r="C424" s="40">
        <v>3998.759999999893</v>
      </c>
      <c r="D424" s="42">
        <v>0</v>
      </c>
      <c r="E424" s="41">
        <v>0</v>
      </c>
      <c r="F424" s="43">
        <f t="shared" si="11"/>
        <v>3998.759999999893</v>
      </c>
    </row>
    <row r="425" spans="2:6" ht="12.75">
      <c r="B425" s="39" t="s">
        <v>12</v>
      </c>
      <c r="C425" s="40">
        <v>1396179</v>
      </c>
      <c r="D425" s="42">
        <v>0</v>
      </c>
      <c r="E425" s="41">
        <v>0</v>
      </c>
      <c r="F425" s="43">
        <f t="shared" si="11"/>
        <v>1396179</v>
      </c>
    </row>
    <row r="426" spans="2:6" ht="22.5">
      <c r="B426" s="39" t="s">
        <v>31</v>
      </c>
      <c r="C426" s="40">
        <v>77229.1</v>
      </c>
      <c r="D426" s="42">
        <v>0</v>
      </c>
      <c r="E426" s="41">
        <v>0</v>
      </c>
      <c r="F426" s="43">
        <f t="shared" si="11"/>
        <v>77229.1</v>
      </c>
    </row>
    <row r="427" spans="2:6" ht="12.75">
      <c r="B427" s="39" t="s">
        <v>13</v>
      </c>
      <c r="C427" s="40">
        <v>8539908.96</v>
      </c>
      <c r="D427" s="42">
        <v>0</v>
      </c>
      <c r="E427" s="41">
        <v>0</v>
      </c>
      <c r="F427" s="43">
        <f t="shared" si="11"/>
        <v>8539908.96</v>
      </c>
    </row>
    <row r="428" spans="2:6" ht="22.5">
      <c r="B428" s="39" t="s">
        <v>0</v>
      </c>
      <c r="C428" s="40">
        <v>12647322</v>
      </c>
      <c r="D428" s="42">
        <v>0</v>
      </c>
      <c r="E428" s="41">
        <v>0</v>
      </c>
      <c r="F428" s="43">
        <f t="shared" si="11"/>
        <v>12647322</v>
      </c>
    </row>
    <row r="429" spans="2:6" ht="22.5">
      <c r="B429" s="39" t="s">
        <v>33</v>
      </c>
      <c r="C429" s="40">
        <v>2291056.76</v>
      </c>
      <c r="D429" s="42">
        <v>0</v>
      </c>
      <c r="E429" s="41">
        <v>0</v>
      </c>
      <c r="F429" s="43">
        <f t="shared" si="11"/>
        <v>2291056.76</v>
      </c>
    </row>
    <row r="430" spans="2:6" ht="22.5">
      <c r="B430" s="39" t="s">
        <v>32</v>
      </c>
      <c r="C430" s="40">
        <v>2604299.45</v>
      </c>
      <c r="D430" s="42">
        <v>0</v>
      </c>
      <c r="E430" s="41">
        <v>0</v>
      </c>
      <c r="F430" s="43">
        <f t="shared" si="11"/>
        <v>2604299.45</v>
      </c>
    </row>
    <row r="431" spans="2:6" ht="12.75">
      <c r="B431" s="39" t="s">
        <v>14</v>
      </c>
      <c r="C431" s="40">
        <v>9797.94</v>
      </c>
      <c r="D431" s="42">
        <v>0</v>
      </c>
      <c r="E431" s="41">
        <v>0</v>
      </c>
      <c r="F431" s="43">
        <f t="shared" si="11"/>
        <v>9797.94</v>
      </c>
    </row>
    <row r="432" spans="2:6" ht="12.75">
      <c r="B432" s="39" t="s">
        <v>15</v>
      </c>
      <c r="C432" s="40">
        <v>366013.89</v>
      </c>
      <c r="D432" s="42">
        <v>0</v>
      </c>
      <c r="E432" s="41">
        <v>0</v>
      </c>
      <c r="F432" s="43">
        <f t="shared" si="11"/>
        <v>366013.89</v>
      </c>
    </row>
    <row r="433" spans="2:6" ht="22.5">
      <c r="B433" s="39" t="s">
        <v>16</v>
      </c>
      <c r="C433" s="40">
        <v>235774.25</v>
      </c>
      <c r="D433" s="42">
        <v>0</v>
      </c>
      <c r="E433" s="41">
        <v>0</v>
      </c>
      <c r="F433" s="43">
        <f t="shared" si="11"/>
        <v>235774.25</v>
      </c>
    </row>
    <row r="434" spans="2:6" ht="33.75">
      <c r="B434" s="39" t="s">
        <v>1</v>
      </c>
      <c r="C434" s="40">
        <v>14064809.9</v>
      </c>
      <c r="D434" s="42">
        <v>0</v>
      </c>
      <c r="E434" s="41">
        <v>0</v>
      </c>
      <c r="F434" s="43">
        <f t="shared" si="11"/>
        <v>14064809.9</v>
      </c>
    </row>
    <row r="435" spans="2:6" ht="12.75">
      <c r="B435" s="39" t="s">
        <v>17</v>
      </c>
      <c r="C435" s="40">
        <v>1796465.69</v>
      </c>
      <c r="D435" s="42">
        <v>0</v>
      </c>
      <c r="E435" s="41">
        <v>0</v>
      </c>
      <c r="F435" s="43">
        <f t="shared" si="11"/>
        <v>1796465.69</v>
      </c>
    </row>
    <row r="436" spans="2:6" ht="22.5">
      <c r="B436" s="39" t="s">
        <v>2</v>
      </c>
      <c r="C436" s="40">
        <v>-1199973.31</v>
      </c>
      <c r="D436" s="42">
        <v>7153083.33</v>
      </c>
      <c r="E436" s="41">
        <v>0</v>
      </c>
      <c r="F436" s="43">
        <f t="shared" si="11"/>
        <v>5953110.02</v>
      </c>
    </row>
    <row r="437" spans="2:6" ht="12.75">
      <c r="B437" s="39" t="s">
        <v>27</v>
      </c>
      <c r="C437" s="40">
        <v>-0.060000000055879354</v>
      </c>
      <c r="D437" s="42">
        <v>0</v>
      </c>
      <c r="E437" s="41">
        <v>0</v>
      </c>
      <c r="F437" s="43">
        <f t="shared" si="11"/>
        <v>-0.060000000055879354</v>
      </c>
    </row>
    <row r="438" spans="2:6" ht="12.75">
      <c r="B438" s="39" t="s">
        <v>28</v>
      </c>
      <c r="C438" s="40">
        <v>0.5600000000558794</v>
      </c>
      <c r="D438" s="42">
        <v>0</v>
      </c>
      <c r="E438" s="41">
        <v>0</v>
      </c>
      <c r="F438" s="43">
        <f t="shared" si="11"/>
        <v>0.5600000000558794</v>
      </c>
    </row>
    <row r="439" spans="2:6" ht="22.5">
      <c r="B439" s="39" t="s">
        <v>3</v>
      </c>
      <c r="C439" s="40">
        <v>6749967.550000001</v>
      </c>
      <c r="D439" s="42">
        <v>0</v>
      </c>
      <c r="E439" s="41">
        <v>0</v>
      </c>
      <c r="F439" s="43">
        <f t="shared" si="11"/>
        <v>6749967.550000001</v>
      </c>
    </row>
    <row r="440" spans="2:6" ht="12.75" customHeight="1">
      <c r="B440" s="39" t="s">
        <v>29</v>
      </c>
      <c r="C440" s="40">
        <v>59496.069999998916</v>
      </c>
      <c r="D440" s="42">
        <v>0</v>
      </c>
      <c r="E440" s="41">
        <v>0</v>
      </c>
      <c r="F440" s="43">
        <f t="shared" si="11"/>
        <v>59496.069999998916</v>
      </c>
    </row>
    <row r="441" spans="2:6" ht="12.75">
      <c r="B441" s="39" t="s">
        <v>30</v>
      </c>
      <c r="C441" s="40">
        <v>147636.5</v>
      </c>
      <c r="D441" s="42">
        <v>0</v>
      </c>
      <c r="E441" s="41">
        <v>0</v>
      </c>
      <c r="F441" s="43">
        <f t="shared" si="11"/>
        <v>147636.5</v>
      </c>
    </row>
    <row r="442" spans="2:6" ht="12.75">
      <c r="B442" s="39" t="s">
        <v>67</v>
      </c>
      <c r="C442" s="40">
        <v>1008120.729999999</v>
      </c>
      <c r="D442" s="42">
        <v>0</v>
      </c>
      <c r="E442" s="41">
        <v>0</v>
      </c>
      <c r="F442" s="43">
        <f t="shared" si="11"/>
        <v>1008120.729999999</v>
      </c>
    </row>
    <row r="443" spans="2:6" ht="12.75">
      <c r="B443" s="44" t="s">
        <v>66</v>
      </c>
      <c r="C443" s="40">
        <v>-68044.98000000001</v>
      </c>
      <c r="D443" s="42">
        <v>0</v>
      </c>
      <c r="E443" s="41">
        <v>0</v>
      </c>
      <c r="F443" s="43">
        <f t="shared" si="11"/>
        <v>-68044.98000000001</v>
      </c>
    </row>
    <row r="444" spans="2:6" ht="15">
      <c r="B444" s="45" t="s">
        <v>5</v>
      </c>
      <c r="C444" s="46">
        <v>61373518.90000002</v>
      </c>
      <c r="D444" s="47">
        <f>SUM(D421:D443)</f>
        <v>7153083.33</v>
      </c>
      <c r="E444" s="47">
        <f>SUM(E421:E443)</f>
        <v>0</v>
      </c>
      <c r="F444" s="46">
        <f t="shared" si="11"/>
        <v>68526602.23000002</v>
      </c>
    </row>
    <row r="450" ht="12.75">
      <c r="B450" s="37" t="s">
        <v>18</v>
      </c>
    </row>
    <row r="451" spans="2:6" ht="12.75">
      <c r="B451" s="34" t="s">
        <v>19</v>
      </c>
      <c r="C451" s="35"/>
      <c r="D451" s="35"/>
      <c r="E451" s="36"/>
      <c r="F451" s="36"/>
    </row>
    <row r="452" spans="2:6" ht="15.75">
      <c r="B452" s="34"/>
      <c r="C452" s="14" t="s">
        <v>25</v>
      </c>
      <c r="D452" s="14"/>
      <c r="E452" s="15"/>
      <c r="F452" s="38">
        <v>13</v>
      </c>
    </row>
    <row r="453" spans="2:6" ht="12.75">
      <c r="B453" s="58" t="s">
        <v>7</v>
      </c>
      <c r="C453" s="60" t="s">
        <v>81</v>
      </c>
      <c r="D453" s="60" t="s">
        <v>4</v>
      </c>
      <c r="E453" s="60" t="s">
        <v>6</v>
      </c>
      <c r="F453" s="60" t="s">
        <v>82</v>
      </c>
    </row>
    <row r="454" spans="2:6" ht="12.75">
      <c r="B454" s="59"/>
      <c r="C454" s="61"/>
      <c r="D454" s="61"/>
      <c r="E454" s="61"/>
      <c r="F454" s="61"/>
    </row>
    <row r="455" spans="2:6" ht="12.75">
      <c r="B455" s="39" t="s">
        <v>8</v>
      </c>
      <c r="C455" s="40">
        <v>116065.57999999494</v>
      </c>
      <c r="D455" s="41">
        <v>0</v>
      </c>
      <c r="E455" s="42">
        <v>0</v>
      </c>
      <c r="F455" s="43">
        <f aca="true" t="shared" si="12" ref="F455:F478">C455+D455-E455</f>
        <v>116065.57999999494</v>
      </c>
    </row>
    <row r="456" spans="2:6" ht="12.75">
      <c r="B456" s="39" t="s">
        <v>9</v>
      </c>
      <c r="C456" s="40">
        <v>1832127.38</v>
      </c>
      <c r="D456" s="42">
        <v>0</v>
      </c>
      <c r="E456" s="41">
        <v>0</v>
      </c>
      <c r="F456" s="43">
        <f t="shared" si="12"/>
        <v>1832127.38</v>
      </c>
    </row>
    <row r="457" spans="2:6" ht="12.75">
      <c r="B457" s="39" t="s">
        <v>10</v>
      </c>
      <c r="C457" s="40">
        <v>8695267.18</v>
      </c>
      <c r="D457" s="42">
        <v>0</v>
      </c>
      <c r="E457" s="41">
        <v>2311633.24</v>
      </c>
      <c r="F457" s="43">
        <f t="shared" si="12"/>
        <v>6383633.9399999995</v>
      </c>
    </row>
    <row r="458" spans="2:6" ht="12.75">
      <c r="B458" s="39" t="s">
        <v>11</v>
      </c>
      <c r="C458" s="40">
        <v>3998.759999999893</v>
      </c>
      <c r="D458" s="42">
        <v>0</v>
      </c>
      <c r="E458" s="41">
        <v>0</v>
      </c>
      <c r="F458" s="43">
        <f t="shared" si="12"/>
        <v>3998.759999999893</v>
      </c>
    </row>
    <row r="459" spans="2:6" ht="12.75">
      <c r="B459" s="39" t="s">
        <v>12</v>
      </c>
      <c r="C459" s="40">
        <v>1396179</v>
      </c>
      <c r="D459" s="42">
        <v>0</v>
      </c>
      <c r="E459" s="41">
        <v>163046.29</v>
      </c>
      <c r="F459" s="43">
        <f t="shared" si="12"/>
        <v>1233132.71</v>
      </c>
    </row>
    <row r="460" spans="2:6" ht="22.5">
      <c r="B460" s="39" t="s">
        <v>31</v>
      </c>
      <c r="C460" s="40">
        <v>77229.1</v>
      </c>
      <c r="D460" s="42">
        <v>0</v>
      </c>
      <c r="E460" s="41">
        <v>0</v>
      </c>
      <c r="F460" s="43">
        <f t="shared" si="12"/>
        <v>77229.1</v>
      </c>
    </row>
    <row r="461" spans="2:6" ht="12.75">
      <c r="B461" s="39" t="s">
        <v>13</v>
      </c>
      <c r="C461" s="40">
        <v>8539908.96</v>
      </c>
      <c r="D461" s="42">
        <v>0</v>
      </c>
      <c r="E461" s="41">
        <v>644387.32</v>
      </c>
      <c r="F461" s="43">
        <f t="shared" si="12"/>
        <v>7895521.640000001</v>
      </c>
    </row>
    <row r="462" spans="2:6" ht="22.5">
      <c r="B462" s="39" t="s">
        <v>0</v>
      </c>
      <c r="C462" s="40">
        <v>12647322</v>
      </c>
      <c r="D462" s="42">
        <v>0</v>
      </c>
      <c r="E462" s="41">
        <v>4782497.53</v>
      </c>
      <c r="F462" s="43">
        <f t="shared" si="12"/>
        <v>7864824.47</v>
      </c>
    </row>
    <row r="463" spans="2:6" ht="22.5">
      <c r="B463" s="39" t="s">
        <v>33</v>
      </c>
      <c r="C463" s="40">
        <v>2291056.76</v>
      </c>
      <c r="D463" s="42">
        <v>0</v>
      </c>
      <c r="E463" s="41">
        <v>582780</v>
      </c>
      <c r="F463" s="43">
        <f t="shared" si="12"/>
        <v>1708276.7599999998</v>
      </c>
    </row>
    <row r="464" spans="2:6" ht="22.5">
      <c r="B464" s="39" t="s">
        <v>32</v>
      </c>
      <c r="C464" s="40">
        <v>2604299.45</v>
      </c>
      <c r="D464" s="42">
        <v>0</v>
      </c>
      <c r="E464" s="41">
        <v>0</v>
      </c>
      <c r="F464" s="43">
        <f t="shared" si="12"/>
        <v>2604299.45</v>
      </c>
    </row>
    <row r="465" spans="2:6" ht="12.75">
      <c r="B465" s="39" t="s">
        <v>14</v>
      </c>
      <c r="C465" s="40">
        <v>9797.94</v>
      </c>
      <c r="D465" s="42">
        <v>0</v>
      </c>
      <c r="E465" s="41">
        <v>0</v>
      </c>
      <c r="F465" s="43">
        <f t="shared" si="12"/>
        <v>9797.94</v>
      </c>
    </row>
    <row r="466" spans="2:6" ht="12.75">
      <c r="B466" s="39" t="s">
        <v>15</v>
      </c>
      <c r="C466" s="40">
        <v>366013.89</v>
      </c>
      <c r="D466" s="42">
        <v>0</v>
      </c>
      <c r="E466" s="41">
        <v>68226</v>
      </c>
      <c r="F466" s="43">
        <f t="shared" si="12"/>
        <v>297787.89</v>
      </c>
    </row>
    <row r="467" spans="2:6" ht="22.5">
      <c r="B467" s="39" t="s">
        <v>16</v>
      </c>
      <c r="C467" s="40">
        <v>235774.25</v>
      </c>
      <c r="D467" s="42">
        <v>0</v>
      </c>
      <c r="E467" s="41">
        <v>235172.4</v>
      </c>
      <c r="F467" s="43">
        <f t="shared" si="12"/>
        <v>601.8500000000058</v>
      </c>
    </row>
    <row r="468" spans="2:6" ht="33.75">
      <c r="B468" s="39" t="s">
        <v>1</v>
      </c>
      <c r="C468" s="40">
        <v>14064809.9</v>
      </c>
      <c r="D468" s="42">
        <v>0</v>
      </c>
      <c r="E468" s="41">
        <v>611314</v>
      </c>
      <c r="F468" s="43">
        <f t="shared" si="12"/>
        <v>13453495.9</v>
      </c>
    </row>
    <row r="469" spans="2:6" ht="12.75">
      <c r="B469" s="39" t="s">
        <v>17</v>
      </c>
      <c r="C469" s="40">
        <v>1796465.69</v>
      </c>
      <c r="D469" s="42">
        <v>1162541.67</v>
      </c>
      <c r="E469" s="41">
        <v>590422.83</v>
      </c>
      <c r="F469" s="43">
        <f t="shared" si="12"/>
        <v>2368584.53</v>
      </c>
    </row>
    <row r="470" spans="2:6" ht="22.5">
      <c r="B470" s="39" t="s">
        <v>2</v>
      </c>
      <c r="C470" s="40">
        <v>5953110.02</v>
      </c>
      <c r="D470" s="42">
        <v>0</v>
      </c>
      <c r="E470" s="41">
        <v>6080484.74</v>
      </c>
      <c r="F470" s="43">
        <f t="shared" si="12"/>
        <v>-127374.72000000067</v>
      </c>
    </row>
    <row r="471" spans="2:6" ht="12.75">
      <c r="B471" s="39" t="s">
        <v>27</v>
      </c>
      <c r="C471" s="40">
        <v>-0.060000000055879354</v>
      </c>
      <c r="D471" s="42">
        <v>0</v>
      </c>
      <c r="E471" s="41">
        <v>0</v>
      </c>
      <c r="F471" s="43">
        <f t="shared" si="12"/>
        <v>-0.060000000055879354</v>
      </c>
    </row>
    <row r="472" spans="2:6" ht="12.75">
      <c r="B472" s="39" t="s">
        <v>28</v>
      </c>
      <c r="C472" s="40">
        <v>0.5600000000558794</v>
      </c>
      <c r="D472" s="42">
        <v>0</v>
      </c>
      <c r="E472" s="41">
        <v>0</v>
      </c>
      <c r="F472" s="43">
        <f t="shared" si="12"/>
        <v>0.5600000000558794</v>
      </c>
    </row>
    <row r="473" spans="2:6" ht="22.5">
      <c r="B473" s="39" t="s">
        <v>3</v>
      </c>
      <c r="C473" s="40">
        <v>6749967.550000001</v>
      </c>
      <c r="D473" s="42">
        <v>0</v>
      </c>
      <c r="E473" s="41">
        <v>0</v>
      </c>
      <c r="F473" s="43">
        <f t="shared" si="12"/>
        <v>6749967.550000001</v>
      </c>
    </row>
    <row r="474" spans="2:6" ht="12.75">
      <c r="B474" s="39" t="s">
        <v>29</v>
      </c>
      <c r="C474" s="40">
        <v>59496.069999998916</v>
      </c>
      <c r="D474" s="42">
        <v>0</v>
      </c>
      <c r="E474" s="41">
        <v>0</v>
      </c>
      <c r="F474" s="43">
        <f t="shared" si="12"/>
        <v>59496.069999998916</v>
      </c>
    </row>
    <row r="475" spans="2:6" ht="12.75">
      <c r="B475" s="39" t="s">
        <v>30</v>
      </c>
      <c r="C475" s="40">
        <v>147636.5</v>
      </c>
      <c r="D475" s="42">
        <v>0</v>
      </c>
      <c r="E475" s="41">
        <v>0</v>
      </c>
      <c r="F475" s="43">
        <f t="shared" si="12"/>
        <v>147636.5</v>
      </c>
    </row>
    <row r="476" spans="2:6" ht="12.75">
      <c r="B476" s="39" t="s">
        <v>67</v>
      </c>
      <c r="C476" s="40">
        <v>1008120.729999999</v>
      </c>
      <c r="D476" s="42">
        <v>0</v>
      </c>
      <c r="E476" s="41">
        <v>0</v>
      </c>
      <c r="F476" s="43">
        <f t="shared" si="12"/>
        <v>1008120.729999999</v>
      </c>
    </row>
    <row r="477" spans="2:6" ht="12.75">
      <c r="B477" s="44" t="s">
        <v>66</v>
      </c>
      <c r="C477" s="40">
        <v>-68044.98000000001</v>
      </c>
      <c r="D477" s="42">
        <v>2100</v>
      </c>
      <c r="E477" s="41">
        <v>0</v>
      </c>
      <c r="F477" s="43">
        <f t="shared" si="12"/>
        <v>-65944.98000000001</v>
      </c>
    </row>
    <row r="478" spans="2:6" ht="15">
      <c r="B478" s="45" t="s">
        <v>5</v>
      </c>
      <c r="C478" s="46">
        <v>68526602.23000002</v>
      </c>
      <c r="D478" s="47">
        <f>SUM(D455:D477)</f>
        <v>1164641.67</v>
      </c>
      <c r="E478" s="47">
        <f>SUM(E455:E477)</f>
        <v>16069964.350000001</v>
      </c>
      <c r="F478" s="46">
        <f t="shared" si="12"/>
        <v>53621279.55000002</v>
      </c>
    </row>
    <row r="488" ht="12.75">
      <c r="B488" s="37" t="s">
        <v>18</v>
      </c>
    </row>
    <row r="489" spans="2:6" ht="12.75">
      <c r="B489" s="34" t="s">
        <v>19</v>
      </c>
      <c r="C489" s="35"/>
      <c r="D489" s="35"/>
      <c r="E489" s="36"/>
      <c r="F489" s="36"/>
    </row>
    <row r="490" spans="2:6" ht="15.75">
      <c r="B490" s="34"/>
      <c r="C490" s="14" t="s">
        <v>25</v>
      </c>
      <c r="D490" s="14"/>
      <c r="E490" s="15"/>
      <c r="F490" s="38">
        <v>14</v>
      </c>
    </row>
    <row r="491" spans="2:6" ht="12.75">
      <c r="B491" s="58" t="s">
        <v>7</v>
      </c>
      <c r="C491" s="60" t="s">
        <v>82</v>
      </c>
      <c r="D491" s="60" t="s">
        <v>4</v>
      </c>
      <c r="E491" s="60" t="s">
        <v>6</v>
      </c>
      <c r="F491" s="60" t="s">
        <v>83</v>
      </c>
    </row>
    <row r="492" spans="2:6" ht="12.75">
      <c r="B492" s="59"/>
      <c r="C492" s="61"/>
      <c r="D492" s="61"/>
      <c r="E492" s="61"/>
      <c r="F492" s="61"/>
    </row>
    <row r="493" spans="2:6" ht="12.75">
      <c r="B493" s="39" t="s">
        <v>8</v>
      </c>
      <c r="C493" s="40">
        <v>116065.57999999494</v>
      </c>
      <c r="D493" s="41">
        <v>0</v>
      </c>
      <c r="E493" s="42">
        <v>938.26</v>
      </c>
      <c r="F493" s="43">
        <f aca="true" t="shared" si="13" ref="F493:F516">C493+D493-E493</f>
        <v>115127.31999999494</v>
      </c>
    </row>
    <row r="494" spans="2:6" ht="12.75">
      <c r="B494" s="39" t="s">
        <v>9</v>
      </c>
      <c r="C494" s="40">
        <v>1832127.38</v>
      </c>
      <c r="D494" s="42">
        <v>0</v>
      </c>
      <c r="E494" s="41">
        <v>0</v>
      </c>
      <c r="F494" s="43">
        <f t="shared" si="13"/>
        <v>1832127.38</v>
      </c>
    </row>
    <row r="495" spans="2:6" ht="12.75">
      <c r="B495" s="39" t="s">
        <v>10</v>
      </c>
      <c r="C495" s="40">
        <v>6383633.9399999995</v>
      </c>
      <c r="D495" s="42">
        <v>0</v>
      </c>
      <c r="E495" s="41">
        <v>2828601.6</v>
      </c>
      <c r="F495" s="43">
        <f t="shared" si="13"/>
        <v>3555032.3399999994</v>
      </c>
    </row>
    <row r="496" spans="2:6" ht="12.75">
      <c r="B496" s="39" t="s">
        <v>11</v>
      </c>
      <c r="C496" s="40">
        <v>3998.759999999893</v>
      </c>
      <c r="D496" s="42">
        <v>9078333.33</v>
      </c>
      <c r="E496" s="41">
        <v>0</v>
      </c>
      <c r="F496" s="43">
        <f t="shared" si="13"/>
        <v>9082332.09</v>
      </c>
    </row>
    <row r="497" spans="2:6" ht="12.75">
      <c r="B497" s="39" t="s">
        <v>12</v>
      </c>
      <c r="C497" s="40">
        <v>1233132.71</v>
      </c>
      <c r="D497" s="42">
        <v>811500</v>
      </c>
      <c r="E497" s="41">
        <v>0</v>
      </c>
      <c r="F497" s="43">
        <f t="shared" si="13"/>
        <v>2044632.71</v>
      </c>
    </row>
    <row r="498" spans="2:6" ht="22.5">
      <c r="B498" s="39" t="s">
        <v>31</v>
      </c>
      <c r="C498" s="40">
        <v>77229.1</v>
      </c>
      <c r="D498" s="42">
        <v>0</v>
      </c>
      <c r="E498" s="41">
        <v>0</v>
      </c>
      <c r="F498" s="43">
        <f t="shared" si="13"/>
        <v>77229.1</v>
      </c>
    </row>
    <row r="499" spans="2:6" ht="12.75">
      <c r="B499" s="39" t="s">
        <v>13</v>
      </c>
      <c r="C499" s="40">
        <v>7895521.640000001</v>
      </c>
      <c r="D499" s="42">
        <v>0</v>
      </c>
      <c r="E499" s="41">
        <v>0</v>
      </c>
      <c r="F499" s="43">
        <f t="shared" si="13"/>
        <v>7895521.640000001</v>
      </c>
    </row>
    <row r="500" spans="2:6" ht="22.5">
      <c r="B500" s="39" t="s">
        <v>0</v>
      </c>
      <c r="C500" s="40">
        <v>7864824.47</v>
      </c>
      <c r="D500" s="42">
        <v>0</v>
      </c>
      <c r="E500" s="41">
        <v>0</v>
      </c>
      <c r="F500" s="43">
        <f t="shared" si="13"/>
        <v>7864824.47</v>
      </c>
    </row>
    <row r="501" spans="2:6" ht="12.75" customHeight="1">
      <c r="B501" s="39" t="s">
        <v>33</v>
      </c>
      <c r="C501" s="40">
        <v>1708276.7599999998</v>
      </c>
      <c r="D501" s="42">
        <v>0</v>
      </c>
      <c r="E501" s="41">
        <v>0</v>
      </c>
      <c r="F501" s="43">
        <f t="shared" si="13"/>
        <v>1708276.7599999998</v>
      </c>
    </row>
    <row r="502" spans="2:6" ht="22.5">
      <c r="B502" s="39" t="s">
        <v>32</v>
      </c>
      <c r="C502" s="40">
        <v>2604299.45</v>
      </c>
      <c r="D502" s="42">
        <v>0</v>
      </c>
      <c r="E502" s="41">
        <v>0</v>
      </c>
      <c r="F502" s="43">
        <f t="shared" si="13"/>
        <v>2604299.45</v>
      </c>
    </row>
    <row r="503" spans="2:6" ht="12.75">
      <c r="B503" s="39" t="s">
        <v>14</v>
      </c>
      <c r="C503" s="40">
        <v>9797.94</v>
      </c>
      <c r="D503" s="42">
        <v>0</v>
      </c>
      <c r="E503" s="41">
        <v>0</v>
      </c>
      <c r="F503" s="43">
        <f t="shared" si="13"/>
        <v>9797.94</v>
      </c>
    </row>
    <row r="504" spans="2:6" ht="12.75">
      <c r="B504" s="39" t="s">
        <v>15</v>
      </c>
      <c r="C504" s="40">
        <v>297787.89</v>
      </c>
      <c r="D504" s="42">
        <v>0</v>
      </c>
      <c r="E504" s="41">
        <v>0</v>
      </c>
      <c r="F504" s="43">
        <f t="shared" si="13"/>
        <v>297787.89</v>
      </c>
    </row>
    <row r="505" spans="2:6" ht="22.5">
      <c r="B505" s="39" t="s">
        <v>16</v>
      </c>
      <c r="C505" s="40">
        <v>601.8500000000058</v>
      </c>
      <c r="D505" s="42">
        <v>0</v>
      </c>
      <c r="E505" s="41">
        <v>0</v>
      </c>
      <c r="F505" s="43">
        <f t="shared" si="13"/>
        <v>601.8500000000058</v>
      </c>
    </row>
    <row r="506" spans="2:6" ht="33.75">
      <c r="B506" s="39" t="s">
        <v>1</v>
      </c>
      <c r="C506" s="40">
        <v>13453495.9</v>
      </c>
      <c r="D506" s="42">
        <v>0</v>
      </c>
      <c r="E506" s="41">
        <v>0</v>
      </c>
      <c r="F506" s="43">
        <f t="shared" si="13"/>
        <v>13453495.9</v>
      </c>
    </row>
    <row r="507" spans="2:6" ht="12.75">
      <c r="B507" s="39" t="s">
        <v>17</v>
      </c>
      <c r="C507" s="40">
        <v>2368584.53</v>
      </c>
      <c r="D507" s="42">
        <v>0</v>
      </c>
      <c r="E507" s="41">
        <v>686766.91</v>
      </c>
      <c r="F507" s="43">
        <f t="shared" si="13"/>
        <v>1681817.6199999996</v>
      </c>
    </row>
    <row r="508" spans="2:6" ht="22.5">
      <c r="B508" s="39" t="s">
        <v>2</v>
      </c>
      <c r="C508" s="40">
        <v>-127374.72000000067</v>
      </c>
      <c r="D508" s="42">
        <v>0</v>
      </c>
      <c r="E508" s="41">
        <v>203235.17</v>
      </c>
      <c r="F508" s="43">
        <f t="shared" si="13"/>
        <v>-330609.8900000007</v>
      </c>
    </row>
    <row r="509" spans="2:6" ht="12.75">
      <c r="B509" s="39" t="s">
        <v>27</v>
      </c>
      <c r="C509" s="40">
        <v>-0.060000000055879354</v>
      </c>
      <c r="D509" s="42">
        <v>0</v>
      </c>
      <c r="E509" s="41">
        <v>0</v>
      </c>
      <c r="F509" s="43">
        <f t="shared" si="13"/>
        <v>-0.060000000055879354</v>
      </c>
    </row>
    <row r="510" spans="2:6" ht="12.75">
      <c r="B510" s="39" t="s">
        <v>28</v>
      </c>
      <c r="C510" s="40">
        <v>0.5600000000558794</v>
      </c>
      <c r="D510" s="42">
        <v>0</v>
      </c>
      <c r="E510" s="41">
        <v>0</v>
      </c>
      <c r="F510" s="43">
        <f t="shared" si="13"/>
        <v>0.5600000000558794</v>
      </c>
    </row>
    <row r="511" spans="2:6" ht="22.5">
      <c r="B511" s="39" t="s">
        <v>3</v>
      </c>
      <c r="C511" s="40">
        <v>6749967.550000001</v>
      </c>
      <c r="D511" s="42">
        <v>0</v>
      </c>
      <c r="E511" s="41">
        <v>0</v>
      </c>
      <c r="F511" s="43">
        <f t="shared" si="13"/>
        <v>6749967.550000001</v>
      </c>
    </row>
    <row r="512" spans="2:6" ht="12.75">
      <c r="B512" s="39" t="s">
        <v>29</v>
      </c>
      <c r="C512" s="40">
        <v>59496.069999998916</v>
      </c>
      <c r="D512" s="42">
        <v>3140129.2</v>
      </c>
      <c r="E512" s="41">
        <v>0</v>
      </c>
      <c r="F512" s="43">
        <f t="shared" si="13"/>
        <v>3199625.269999999</v>
      </c>
    </row>
    <row r="513" spans="2:6" ht="12.75">
      <c r="B513" s="39" t="s">
        <v>30</v>
      </c>
      <c r="C513" s="40">
        <v>147636.5</v>
      </c>
      <c r="D513" s="42">
        <v>0</v>
      </c>
      <c r="E513" s="41">
        <v>0</v>
      </c>
      <c r="F513" s="43">
        <f t="shared" si="13"/>
        <v>147636.5</v>
      </c>
    </row>
    <row r="514" spans="2:6" ht="12.75">
      <c r="B514" s="39" t="s">
        <v>67</v>
      </c>
      <c r="C514" s="40">
        <v>1008120.729999999</v>
      </c>
      <c r="D514" s="42">
        <v>0</v>
      </c>
      <c r="E514" s="41">
        <v>0</v>
      </c>
      <c r="F514" s="43">
        <f t="shared" si="13"/>
        <v>1008120.729999999</v>
      </c>
    </row>
    <row r="515" spans="2:6" ht="12.75">
      <c r="B515" s="44" t="s">
        <v>66</v>
      </c>
      <c r="C515" s="40">
        <v>-65944.98000000001</v>
      </c>
      <c r="D515" s="42">
        <v>68988</v>
      </c>
      <c r="E515" s="41">
        <v>0</v>
      </c>
      <c r="F515" s="43">
        <f t="shared" si="13"/>
        <v>3043.0199999999895</v>
      </c>
    </row>
    <row r="516" spans="2:6" ht="15">
      <c r="B516" s="45" t="s">
        <v>5</v>
      </c>
      <c r="C516" s="46">
        <v>53621279.55000002</v>
      </c>
      <c r="D516" s="47">
        <f>SUM(D493:D515)</f>
        <v>13098950.530000001</v>
      </c>
      <c r="E516" s="47">
        <f>SUM(E493:E515)</f>
        <v>3719541.94</v>
      </c>
      <c r="F516" s="46">
        <f t="shared" si="13"/>
        <v>63000688.14000002</v>
      </c>
    </row>
    <row r="529" ht="12.75">
      <c r="B529" s="37" t="s">
        <v>18</v>
      </c>
    </row>
    <row r="530" spans="2:6" ht="12.75">
      <c r="B530" s="34" t="s">
        <v>19</v>
      </c>
      <c r="C530" s="35"/>
      <c r="D530" s="35"/>
      <c r="E530" s="36"/>
      <c r="F530" s="36"/>
    </row>
    <row r="531" spans="2:6" ht="15.75">
      <c r="B531" s="34"/>
      <c r="C531" s="14" t="s">
        <v>25</v>
      </c>
      <c r="D531" s="14"/>
      <c r="E531" s="15"/>
      <c r="F531" s="38">
        <v>15</v>
      </c>
    </row>
    <row r="532" spans="2:6" ht="12.75">
      <c r="B532" s="58" t="s">
        <v>7</v>
      </c>
      <c r="C532" s="60" t="s">
        <v>83</v>
      </c>
      <c r="D532" s="60" t="s">
        <v>4</v>
      </c>
      <c r="E532" s="60" t="s">
        <v>6</v>
      </c>
      <c r="F532" s="60" t="s">
        <v>84</v>
      </c>
    </row>
    <row r="533" spans="2:6" ht="12.75">
      <c r="B533" s="59"/>
      <c r="C533" s="61"/>
      <c r="D533" s="61"/>
      <c r="E533" s="61"/>
      <c r="F533" s="61"/>
    </row>
    <row r="534" spans="2:6" ht="12.75">
      <c r="B534" s="39" t="s">
        <v>8</v>
      </c>
      <c r="C534" s="40">
        <v>115127.31999999494</v>
      </c>
      <c r="D534" s="41">
        <v>0</v>
      </c>
      <c r="E534" s="42">
        <v>0</v>
      </c>
      <c r="F534" s="43">
        <f aca="true" t="shared" si="14" ref="F534:F557">C534+D534-E534</f>
        <v>115127.31999999494</v>
      </c>
    </row>
    <row r="535" spans="2:6" ht="12.75">
      <c r="B535" s="39" t="s">
        <v>9</v>
      </c>
      <c r="C535" s="40">
        <v>1832127.38</v>
      </c>
      <c r="D535" s="42">
        <v>0</v>
      </c>
      <c r="E535" s="41">
        <v>0</v>
      </c>
      <c r="F535" s="43">
        <f t="shared" si="14"/>
        <v>1832127.38</v>
      </c>
    </row>
    <row r="536" spans="2:6" ht="12.75" customHeight="1">
      <c r="B536" s="39" t="s">
        <v>10</v>
      </c>
      <c r="C536" s="40">
        <v>3555032.3399999994</v>
      </c>
      <c r="D536" s="42">
        <v>0</v>
      </c>
      <c r="E536" s="41">
        <v>1414867.2</v>
      </c>
      <c r="F536" s="43">
        <f t="shared" si="14"/>
        <v>2140165.1399999997</v>
      </c>
    </row>
    <row r="537" spans="2:6" ht="12.75">
      <c r="B537" s="39" t="s">
        <v>11</v>
      </c>
      <c r="C537" s="40">
        <v>9082332.09</v>
      </c>
      <c r="D537" s="42">
        <v>0</v>
      </c>
      <c r="E537" s="41">
        <v>9016993.77</v>
      </c>
      <c r="F537" s="43">
        <f t="shared" si="14"/>
        <v>65338.3200000003</v>
      </c>
    </row>
    <row r="538" spans="2:6" ht="12.75">
      <c r="B538" s="39" t="s">
        <v>12</v>
      </c>
      <c r="C538" s="40">
        <v>2044632.71</v>
      </c>
      <c r="D538" s="42">
        <v>0</v>
      </c>
      <c r="E538" s="41">
        <v>542752.91</v>
      </c>
      <c r="F538" s="43">
        <f t="shared" si="14"/>
        <v>1501879.7999999998</v>
      </c>
    </row>
    <row r="539" spans="2:6" ht="22.5">
      <c r="B539" s="39" t="s">
        <v>31</v>
      </c>
      <c r="C539" s="40">
        <v>77229.1</v>
      </c>
      <c r="D539" s="42">
        <v>0</v>
      </c>
      <c r="E539" s="41">
        <v>0</v>
      </c>
      <c r="F539" s="43">
        <f t="shared" si="14"/>
        <v>77229.1</v>
      </c>
    </row>
    <row r="540" spans="2:6" ht="12.75">
      <c r="B540" s="39" t="s">
        <v>13</v>
      </c>
      <c r="C540" s="40">
        <v>7895521.640000001</v>
      </c>
      <c r="D540" s="42">
        <v>0</v>
      </c>
      <c r="E540" s="41">
        <v>0</v>
      </c>
      <c r="F540" s="43">
        <f t="shared" si="14"/>
        <v>7895521.640000001</v>
      </c>
    </row>
    <row r="541" spans="2:6" ht="22.5">
      <c r="B541" s="39" t="s">
        <v>0</v>
      </c>
      <c r="C541" s="40">
        <v>7864824.47</v>
      </c>
      <c r="D541" s="42">
        <v>14223041.67</v>
      </c>
      <c r="E541" s="41">
        <v>0</v>
      </c>
      <c r="F541" s="43">
        <f t="shared" si="14"/>
        <v>22087866.14</v>
      </c>
    </row>
    <row r="542" spans="2:6" ht="22.5">
      <c r="B542" s="39" t="s">
        <v>33</v>
      </c>
      <c r="C542" s="40">
        <v>1708276.7599999998</v>
      </c>
      <c r="D542" s="42">
        <v>418208.33</v>
      </c>
      <c r="E542" s="41">
        <v>0</v>
      </c>
      <c r="F542" s="43">
        <f t="shared" si="14"/>
        <v>2126485.09</v>
      </c>
    </row>
    <row r="543" spans="2:6" ht="22.5">
      <c r="B543" s="39" t="s">
        <v>32</v>
      </c>
      <c r="C543" s="40">
        <v>2604299.45</v>
      </c>
      <c r="D543" s="42">
        <v>175208.33</v>
      </c>
      <c r="E543" s="41">
        <v>0</v>
      </c>
      <c r="F543" s="43">
        <f t="shared" si="14"/>
        <v>2779507.7800000003</v>
      </c>
    </row>
    <row r="544" spans="2:6" ht="12.75">
      <c r="B544" s="39" t="s">
        <v>14</v>
      </c>
      <c r="C544" s="40">
        <v>9797.94</v>
      </c>
      <c r="D544" s="42">
        <v>2172416.67</v>
      </c>
      <c r="E544" s="41">
        <v>0</v>
      </c>
      <c r="F544" s="43">
        <f t="shared" si="14"/>
        <v>2182214.61</v>
      </c>
    </row>
    <row r="545" spans="2:6" ht="12.75">
      <c r="B545" s="39" t="s">
        <v>15</v>
      </c>
      <c r="C545" s="40">
        <v>297787.89</v>
      </c>
      <c r="D545" s="42">
        <v>19041.67</v>
      </c>
      <c r="E545" s="41">
        <v>0</v>
      </c>
      <c r="F545" s="43">
        <f t="shared" si="14"/>
        <v>316829.56</v>
      </c>
    </row>
    <row r="546" spans="2:6" ht="22.5">
      <c r="B546" s="39" t="s">
        <v>16</v>
      </c>
      <c r="C546" s="40">
        <v>601.8500000000058</v>
      </c>
      <c r="D546" s="42">
        <v>290000</v>
      </c>
      <c r="E546" s="41">
        <v>0</v>
      </c>
      <c r="F546" s="43">
        <f t="shared" si="14"/>
        <v>290601.85</v>
      </c>
    </row>
    <row r="547" spans="2:6" ht="33.75">
      <c r="B547" s="39" t="s">
        <v>1</v>
      </c>
      <c r="C547" s="40">
        <v>13453495.9</v>
      </c>
      <c r="D547" s="42">
        <v>3014416.67</v>
      </c>
      <c r="E547" s="41">
        <v>0</v>
      </c>
      <c r="F547" s="43">
        <f t="shared" si="14"/>
        <v>16467912.57</v>
      </c>
    </row>
    <row r="548" spans="2:6" ht="12.75">
      <c r="B548" s="39" t="s">
        <v>17</v>
      </c>
      <c r="C548" s="40">
        <v>1681817.6199999996</v>
      </c>
      <c r="D548" s="42">
        <v>0</v>
      </c>
      <c r="E548" s="41">
        <v>0</v>
      </c>
      <c r="F548" s="43">
        <f t="shared" si="14"/>
        <v>1681817.6199999996</v>
      </c>
    </row>
    <row r="549" spans="2:6" ht="22.5">
      <c r="B549" s="39" t="s">
        <v>2</v>
      </c>
      <c r="C549" s="40">
        <v>-330609.8900000007</v>
      </c>
      <c r="D549" s="42">
        <v>1750</v>
      </c>
      <c r="E549" s="41">
        <v>235110.71</v>
      </c>
      <c r="F549" s="43">
        <f t="shared" si="14"/>
        <v>-563970.6000000007</v>
      </c>
    </row>
    <row r="550" spans="2:6" ht="12.75">
      <c r="B550" s="39" t="s">
        <v>27</v>
      </c>
      <c r="C550" s="40">
        <v>-0.060000000055879354</v>
      </c>
      <c r="D550" s="42">
        <v>0</v>
      </c>
      <c r="E550" s="41">
        <v>0</v>
      </c>
      <c r="F550" s="43">
        <f t="shared" si="14"/>
        <v>-0.060000000055879354</v>
      </c>
    </row>
    <row r="551" spans="2:6" ht="12.75">
      <c r="B551" s="39" t="s">
        <v>28</v>
      </c>
      <c r="C551" s="40">
        <v>0.5600000000558794</v>
      </c>
      <c r="D551" s="42">
        <v>0</v>
      </c>
      <c r="E551" s="41">
        <v>0</v>
      </c>
      <c r="F551" s="43">
        <f t="shared" si="14"/>
        <v>0.5600000000558794</v>
      </c>
    </row>
    <row r="552" spans="2:6" ht="22.5">
      <c r="B552" s="39" t="s">
        <v>3</v>
      </c>
      <c r="C552" s="40">
        <v>6749967.550000001</v>
      </c>
      <c r="D552" s="42">
        <v>0</v>
      </c>
      <c r="E552" s="41">
        <v>0</v>
      </c>
      <c r="F552" s="43">
        <f t="shared" si="14"/>
        <v>6749967.550000001</v>
      </c>
    </row>
    <row r="553" spans="2:6" ht="12.75">
      <c r="B553" s="39" t="s">
        <v>29</v>
      </c>
      <c r="C553" s="40">
        <v>3199625.269999999</v>
      </c>
      <c r="D553" s="42">
        <v>0</v>
      </c>
      <c r="E553" s="41">
        <v>0</v>
      </c>
      <c r="F553" s="43">
        <f t="shared" si="14"/>
        <v>3199625.269999999</v>
      </c>
    </row>
    <row r="554" spans="2:6" ht="12.75">
      <c r="B554" s="39" t="s">
        <v>30</v>
      </c>
      <c r="C554" s="40">
        <v>147636.5</v>
      </c>
      <c r="D554" s="42">
        <v>0</v>
      </c>
      <c r="E554" s="41">
        <v>0</v>
      </c>
      <c r="F554" s="43">
        <f t="shared" si="14"/>
        <v>147636.5</v>
      </c>
    </row>
    <row r="555" spans="2:6" ht="12.75">
      <c r="B555" s="39" t="s">
        <v>67</v>
      </c>
      <c r="C555" s="40">
        <v>1008120.729999999</v>
      </c>
      <c r="D555" s="42">
        <v>0</v>
      </c>
      <c r="E555" s="41">
        <v>0</v>
      </c>
      <c r="F555" s="43">
        <f t="shared" si="14"/>
        <v>1008120.729999999</v>
      </c>
    </row>
    <row r="556" spans="2:6" ht="12.75">
      <c r="B556" s="44" t="s">
        <v>66</v>
      </c>
      <c r="C556" s="40">
        <v>3043.0199999999895</v>
      </c>
      <c r="D556" s="42">
        <v>0</v>
      </c>
      <c r="E556" s="41">
        <v>0</v>
      </c>
      <c r="F556" s="43">
        <f t="shared" si="14"/>
        <v>3043.0199999999895</v>
      </c>
    </row>
    <row r="557" spans="2:6" ht="15">
      <c r="B557" s="45" t="s">
        <v>5</v>
      </c>
      <c r="C557" s="46">
        <v>63000688.14000002</v>
      </c>
      <c r="D557" s="47">
        <f>SUM(D534:D556)</f>
        <v>20314083.340000004</v>
      </c>
      <c r="E557" s="47">
        <f>SUM(E534:E556)</f>
        <v>11209724.59</v>
      </c>
      <c r="F557" s="46">
        <f t="shared" si="14"/>
        <v>72105046.89000002</v>
      </c>
    </row>
    <row r="566" ht="12.75" customHeight="1">
      <c r="B566" s="37" t="s">
        <v>18</v>
      </c>
    </row>
    <row r="567" spans="2:6" ht="12.75">
      <c r="B567" s="34" t="s">
        <v>19</v>
      </c>
      <c r="C567" s="35"/>
      <c r="D567" s="35"/>
      <c r="E567" s="36"/>
      <c r="F567" s="36"/>
    </row>
    <row r="568" spans="2:6" ht="15.75">
      <c r="B568" s="34"/>
      <c r="C568" s="14" t="s">
        <v>25</v>
      </c>
      <c r="D568" s="14"/>
      <c r="E568" s="15"/>
      <c r="F568" s="38">
        <v>16</v>
      </c>
    </row>
    <row r="569" spans="2:6" ht="12.75">
      <c r="B569" s="58" t="s">
        <v>7</v>
      </c>
      <c r="C569" s="60" t="s">
        <v>84</v>
      </c>
      <c r="D569" s="60" t="s">
        <v>4</v>
      </c>
      <c r="E569" s="60" t="s">
        <v>6</v>
      </c>
      <c r="F569" s="60" t="s">
        <v>85</v>
      </c>
    </row>
    <row r="570" spans="2:6" ht="12.75">
      <c r="B570" s="59"/>
      <c r="C570" s="61"/>
      <c r="D570" s="61"/>
      <c r="E570" s="61"/>
      <c r="F570" s="61"/>
    </row>
    <row r="571" spans="2:6" ht="12.75">
      <c r="B571" s="39" t="s">
        <v>8</v>
      </c>
      <c r="C571" s="40">
        <v>115127.31999999494</v>
      </c>
      <c r="D571" s="41">
        <v>0</v>
      </c>
      <c r="E571" s="42">
        <v>0</v>
      </c>
      <c r="F571" s="43">
        <f aca="true" t="shared" si="15" ref="F571:F594">C571+D571-E571</f>
        <v>115127.31999999494</v>
      </c>
    </row>
    <row r="572" spans="2:6" ht="12.75">
      <c r="B572" s="39" t="s">
        <v>9</v>
      </c>
      <c r="C572" s="40">
        <v>1832127.38</v>
      </c>
      <c r="D572" s="42">
        <v>0</v>
      </c>
      <c r="E572" s="41">
        <v>0</v>
      </c>
      <c r="F572" s="43">
        <f t="shared" si="15"/>
        <v>1832127.38</v>
      </c>
    </row>
    <row r="573" spans="2:6" ht="12.75">
      <c r="B573" s="39" t="s">
        <v>10</v>
      </c>
      <c r="C573" s="40">
        <v>2140165.1399999997</v>
      </c>
      <c r="D573" s="42">
        <v>0</v>
      </c>
      <c r="E573" s="41">
        <v>0</v>
      </c>
      <c r="F573" s="43">
        <f t="shared" si="15"/>
        <v>2140165.1399999997</v>
      </c>
    </row>
    <row r="574" spans="2:6" ht="12.75">
      <c r="B574" s="39" t="s">
        <v>11</v>
      </c>
      <c r="C574" s="40">
        <v>65338.3200000003</v>
      </c>
      <c r="D574" s="42">
        <v>44537.96</v>
      </c>
      <c r="E574" s="41">
        <v>0</v>
      </c>
      <c r="F574" s="43">
        <f t="shared" si="15"/>
        <v>109876.28000000029</v>
      </c>
    </row>
    <row r="575" spans="2:6" ht="12.75">
      <c r="B575" s="39" t="s">
        <v>12</v>
      </c>
      <c r="C575" s="40">
        <v>1501879.7999999998</v>
      </c>
      <c r="D575" s="42">
        <v>0</v>
      </c>
      <c r="E575" s="41">
        <v>0</v>
      </c>
      <c r="F575" s="43">
        <f t="shared" si="15"/>
        <v>1501879.7999999998</v>
      </c>
    </row>
    <row r="576" spans="2:6" ht="22.5">
      <c r="B576" s="39" t="s">
        <v>31</v>
      </c>
      <c r="C576" s="40">
        <v>77229.1</v>
      </c>
      <c r="D576" s="42">
        <v>0</v>
      </c>
      <c r="E576" s="41">
        <v>0</v>
      </c>
      <c r="F576" s="43">
        <f t="shared" si="15"/>
        <v>77229.1</v>
      </c>
    </row>
    <row r="577" spans="2:6" ht="12.75">
      <c r="B577" s="39" t="s">
        <v>13</v>
      </c>
      <c r="C577" s="40">
        <v>7895521.640000001</v>
      </c>
      <c r="D577" s="42">
        <v>0</v>
      </c>
      <c r="E577" s="41">
        <v>0</v>
      </c>
      <c r="F577" s="43">
        <f t="shared" si="15"/>
        <v>7895521.640000001</v>
      </c>
    </row>
    <row r="578" spans="2:6" ht="22.5">
      <c r="B578" s="39" t="s">
        <v>0</v>
      </c>
      <c r="C578" s="40">
        <v>22087866.14</v>
      </c>
      <c r="D578" s="42">
        <v>0</v>
      </c>
      <c r="E578" s="41">
        <v>8129422.72</v>
      </c>
      <c r="F578" s="43">
        <f t="shared" si="15"/>
        <v>13958443.420000002</v>
      </c>
    </row>
    <row r="579" spans="2:6" ht="22.5">
      <c r="B579" s="39" t="s">
        <v>33</v>
      </c>
      <c r="C579" s="40">
        <v>2126485.09</v>
      </c>
      <c r="D579" s="42">
        <v>0</v>
      </c>
      <c r="E579" s="41">
        <v>620400</v>
      </c>
      <c r="F579" s="43">
        <f t="shared" si="15"/>
        <v>1506085.0899999999</v>
      </c>
    </row>
    <row r="580" spans="2:6" ht="22.5">
      <c r="B580" s="39" t="s">
        <v>32</v>
      </c>
      <c r="C580" s="40">
        <v>2779507.7800000003</v>
      </c>
      <c r="D580" s="42">
        <v>0</v>
      </c>
      <c r="E580" s="41">
        <v>0</v>
      </c>
      <c r="F580" s="43">
        <f t="shared" si="15"/>
        <v>2779507.7800000003</v>
      </c>
    </row>
    <row r="581" spans="2:6" ht="12.75">
      <c r="B581" s="39" t="s">
        <v>14</v>
      </c>
      <c r="C581" s="40">
        <v>2182214.61</v>
      </c>
      <c r="D581" s="42">
        <v>0</v>
      </c>
      <c r="E581" s="41">
        <v>2181950</v>
      </c>
      <c r="F581" s="43">
        <f t="shared" si="15"/>
        <v>264.6099999998696</v>
      </c>
    </row>
    <row r="582" spans="2:6" ht="12.75">
      <c r="B582" s="39" t="s">
        <v>15</v>
      </c>
      <c r="C582" s="40">
        <v>316829.56</v>
      </c>
      <c r="D582" s="42">
        <v>0</v>
      </c>
      <c r="E582" s="41">
        <v>0</v>
      </c>
      <c r="F582" s="43">
        <f t="shared" si="15"/>
        <v>316829.56</v>
      </c>
    </row>
    <row r="583" spans="2:6" ht="22.5">
      <c r="B583" s="39" t="s">
        <v>16</v>
      </c>
      <c r="C583" s="40">
        <v>290601.85</v>
      </c>
      <c r="D583" s="42">
        <v>0</v>
      </c>
      <c r="E583" s="41">
        <v>272002.4</v>
      </c>
      <c r="F583" s="43">
        <f t="shared" si="15"/>
        <v>18599.449999999953</v>
      </c>
    </row>
    <row r="584" spans="2:6" ht="33.75">
      <c r="B584" s="39" t="s">
        <v>1</v>
      </c>
      <c r="C584" s="40">
        <v>16467912.57</v>
      </c>
      <c r="D584" s="42">
        <v>0</v>
      </c>
      <c r="E584" s="41">
        <v>2207318.8</v>
      </c>
      <c r="F584" s="43">
        <f t="shared" si="15"/>
        <v>14260593.77</v>
      </c>
    </row>
    <row r="585" spans="2:6" ht="12.75">
      <c r="B585" s="39" t="s">
        <v>17</v>
      </c>
      <c r="C585" s="40">
        <v>1681817.6199999996</v>
      </c>
      <c r="D585" s="42">
        <v>0</v>
      </c>
      <c r="E585" s="41">
        <v>0</v>
      </c>
      <c r="F585" s="43">
        <f t="shared" si="15"/>
        <v>1681817.6199999996</v>
      </c>
    </row>
    <row r="586" spans="2:6" ht="22.5">
      <c r="B586" s="39" t="s">
        <v>2</v>
      </c>
      <c r="C586" s="40">
        <v>-563970.6000000007</v>
      </c>
      <c r="D586" s="42">
        <v>0</v>
      </c>
      <c r="E586" s="41">
        <v>0</v>
      </c>
      <c r="F586" s="43">
        <f t="shared" si="15"/>
        <v>-563970.6000000007</v>
      </c>
    </row>
    <row r="587" spans="2:6" ht="12.75">
      <c r="B587" s="39" t="s">
        <v>27</v>
      </c>
      <c r="C587" s="40">
        <v>-0.060000000055879354</v>
      </c>
      <c r="D587" s="42">
        <v>819128.82</v>
      </c>
      <c r="E587" s="41">
        <v>0</v>
      </c>
      <c r="F587" s="43">
        <f t="shared" si="15"/>
        <v>819128.7599999999</v>
      </c>
    </row>
    <row r="588" spans="2:6" ht="12.75">
      <c r="B588" s="39" t="s">
        <v>28</v>
      </c>
      <c r="C588" s="40">
        <v>0.5600000000558794</v>
      </c>
      <c r="D588" s="42">
        <v>0</v>
      </c>
      <c r="E588" s="41">
        <v>0</v>
      </c>
      <c r="F588" s="43">
        <f t="shared" si="15"/>
        <v>0.5600000000558794</v>
      </c>
    </row>
    <row r="589" spans="2:6" ht="22.5">
      <c r="B589" s="39" t="s">
        <v>3</v>
      </c>
      <c r="C589" s="40">
        <v>6749967.550000001</v>
      </c>
      <c r="D589" s="42">
        <v>0</v>
      </c>
      <c r="E589" s="41">
        <v>0</v>
      </c>
      <c r="F589" s="43">
        <f t="shared" si="15"/>
        <v>6749967.550000001</v>
      </c>
    </row>
    <row r="590" spans="2:6" ht="12.75">
      <c r="B590" s="39" t="s">
        <v>29</v>
      </c>
      <c r="C590" s="40">
        <v>3199625.269999999</v>
      </c>
      <c r="D590" s="42">
        <v>0</v>
      </c>
      <c r="E590" s="41">
        <v>0</v>
      </c>
      <c r="F590" s="43">
        <f t="shared" si="15"/>
        <v>3199625.269999999</v>
      </c>
    </row>
    <row r="591" spans="2:6" ht="12.75">
      <c r="B591" s="39" t="s">
        <v>30</v>
      </c>
      <c r="C591" s="40">
        <v>147636.5</v>
      </c>
      <c r="D591" s="42">
        <v>0</v>
      </c>
      <c r="E591" s="41">
        <v>0</v>
      </c>
      <c r="F591" s="43">
        <f t="shared" si="15"/>
        <v>147636.5</v>
      </c>
    </row>
    <row r="592" spans="2:6" ht="12.75">
      <c r="B592" s="39" t="s">
        <v>67</v>
      </c>
      <c r="C592" s="40">
        <v>1008120.729999999</v>
      </c>
      <c r="D592" s="42">
        <v>0</v>
      </c>
      <c r="E592" s="41">
        <v>0</v>
      </c>
      <c r="F592" s="43">
        <f t="shared" si="15"/>
        <v>1008120.729999999</v>
      </c>
    </row>
    <row r="593" spans="2:6" ht="12.75">
      <c r="B593" s="44" t="s">
        <v>66</v>
      </c>
      <c r="C593" s="40">
        <v>3043.0199999999895</v>
      </c>
      <c r="D593" s="42">
        <v>21277</v>
      </c>
      <c r="E593" s="41">
        <v>0</v>
      </c>
      <c r="F593" s="43">
        <f t="shared" si="15"/>
        <v>24320.01999999999</v>
      </c>
    </row>
    <row r="594" spans="2:6" ht="15">
      <c r="B594" s="45" t="s">
        <v>5</v>
      </c>
      <c r="C594" s="46">
        <v>72105046.89000002</v>
      </c>
      <c r="D594" s="47">
        <f>SUM(D571:D593)</f>
        <v>884943.7799999999</v>
      </c>
      <c r="E594" s="47">
        <f>SUM(E571:E593)</f>
        <v>13411093.919999998</v>
      </c>
      <c r="F594" s="46">
        <f t="shared" si="15"/>
        <v>59578896.750000015</v>
      </c>
    </row>
    <row r="603" ht="12.75">
      <c r="B603" s="37" t="s">
        <v>18</v>
      </c>
    </row>
    <row r="604" spans="2:6" ht="12.75">
      <c r="B604" s="34" t="s">
        <v>19</v>
      </c>
      <c r="C604" s="35"/>
      <c r="D604" s="35"/>
      <c r="E604" s="36"/>
      <c r="F604" s="36"/>
    </row>
    <row r="605" spans="2:6" ht="15.75">
      <c r="B605" s="34"/>
      <c r="C605" s="14" t="s">
        <v>25</v>
      </c>
      <c r="D605" s="14"/>
      <c r="E605" s="15"/>
      <c r="F605" s="38">
        <v>17</v>
      </c>
    </row>
    <row r="606" spans="2:6" ht="12.75">
      <c r="B606" s="58" t="s">
        <v>7</v>
      </c>
      <c r="C606" s="60" t="s">
        <v>85</v>
      </c>
      <c r="D606" s="60" t="s">
        <v>4</v>
      </c>
      <c r="E606" s="60" t="s">
        <v>6</v>
      </c>
      <c r="F606" s="60" t="s">
        <v>86</v>
      </c>
    </row>
    <row r="607" spans="2:6" ht="12.75">
      <c r="B607" s="59"/>
      <c r="C607" s="61"/>
      <c r="D607" s="61"/>
      <c r="E607" s="61"/>
      <c r="F607" s="61"/>
    </row>
    <row r="608" spans="2:6" ht="12.75">
      <c r="B608" s="39" t="s">
        <v>8</v>
      </c>
      <c r="C608" s="40">
        <v>115127.31999999494</v>
      </c>
      <c r="D608" s="41">
        <v>0</v>
      </c>
      <c r="E608" s="42">
        <v>0</v>
      </c>
      <c r="F608" s="43">
        <f aca="true" t="shared" si="16" ref="F608:F631">C608+D608-E608</f>
        <v>115127.31999999494</v>
      </c>
    </row>
    <row r="609" spans="2:6" ht="12.75">
      <c r="B609" s="39" t="s">
        <v>9</v>
      </c>
      <c r="C609" s="40">
        <v>1832127.38</v>
      </c>
      <c r="D609" s="42">
        <v>0</v>
      </c>
      <c r="E609" s="41">
        <v>0</v>
      </c>
      <c r="F609" s="43">
        <f t="shared" si="16"/>
        <v>1832127.38</v>
      </c>
    </row>
    <row r="610" spans="2:6" ht="12.75">
      <c r="B610" s="39" t="s">
        <v>10</v>
      </c>
      <c r="C610" s="40">
        <v>2140165.1399999997</v>
      </c>
      <c r="D610" s="42">
        <v>0</v>
      </c>
      <c r="E610" s="41">
        <v>0</v>
      </c>
      <c r="F610" s="43">
        <f t="shared" si="16"/>
        <v>2140165.1399999997</v>
      </c>
    </row>
    <row r="611" spans="2:6" ht="12.75">
      <c r="B611" s="39" t="s">
        <v>11</v>
      </c>
      <c r="C611" s="40">
        <v>109876.28000000029</v>
      </c>
      <c r="D611" s="42">
        <v>0</v>
      </c>
      <c r="E611" s="41">
        <v>0</v>
      </c>
      <c r="F611" s="43">
        <f t="shared" si="16"/>
        <v>109876.28000000029</v>
      </c>
    </row>
    <row r="612" spans="2:6" ht="12.75">
      <c r="B612" s="39" t="s">
        <v>12</v>
      </c>
      <c r="C612" s="40">
        <v>1501879.7999999998</v>
      </c>
      <c r="D612" s="42">
        <v>0</v>
      </c>
      <c r="E612" s="41">
        <v>0</v>
      </c>
      <c r="F612" s="43">
        <f t="shared" si="16"/>
        <v>1501879.7999999998</v>
      </c>
    </row>
    <row r="613" spans="2:6" ht="22.5">
      <c r="B613" s="39" t="s">
        <v>31</v>
      </c>
      <c r="C613" s="40">
        <v>77229.1</v>
      </c>
      <c r="D613" s="42">
        <v>0</v>
      </c>
      <c r="E613" s="41">
        <v>0</v>
      </c>
      <c r="F613" s="43">
        <f t="shared" si="16"/>
        <v>77229.1</v>
      </c>
    </row>
    <row r="614" spans="2:6" ht="12.75">
      <c r="B614" s="39" t="s">
        <v>13</v>
      </c>
      <c r="C614" s="40">
        <v>7895521.640000001</v>
      </c>
      <c r="D614" s="42">
        <v>0</v>
      </c>
      <c r="E614" s="41">
        <v>324816</v>
      </c>
      <c r="F614" s="43">
        <f t="shared" si="16"/>
        <v>7570705.640000001</v>
      </c>
    </row>
    <row r="615" spans="2:6" ht="22.5">
      <c r="B615" s="39" t="s">
        <v>0</v>
      </c>
      <c r="C615" s="40">
        <v>13958443.420000002</v>
      </c>
      <c r="D615" s="42">
        <v>0</v>
      </c>
      <c r="E615" s="41">
        <v>0</v>
      </c>
      <c r="F615" s="43">
        <f t="shared" si="16"/>
        <v>13958443.420000002</v>
      </c>
    </row>
    <row r="616" spans="2:6" ht="22.5">
      <c r="B616" s="39" t="s">
        <v>33</v>
      </c>
      <c r="C616" s="40">
        <v>1506085.0899999999</v>
      </c>
      <c r="D616" s="42">
        <v>0</v>
      </c>
      <c r="E616" s="41">
        <v>0</v>
      </c>
      <c r="F616" s="43">
        <f t="shared" si="16"/>
        <v>1506085.0899999999</v>
      </c>
    </row>
    <row r="617" spans="2:6" ht="22.5">
      <c r="B617" s="39" t="s">
        <v>32</v>
      </c>
      <c r="C617" s="40">
        <v>2779507.7800000003</v>
      </c>
      <c r="D617" s="42">
        <v>0</v>
      </c>
      <c r="E617" s="41">
        <v>0</v>
      </c>
      <c r="F617" s="43">
        <f t="shared" si="16"/>
        <v>2779507.7800000003</v>
      </c>
    </row>
    <row r="618" spans="2:6" ht="12.75">
      <c r="B618" s="39" t="s">
        <v>14</v>
      </c>
      <c r="C618" s="40">
        <v>264.6099999998696</v>
      </c>
      <c r="D618" s="42">
        <v>0</v>
      </c>
      <c r="E618" s="41">
        <v>0</v>
      </c>
      <c r="F618" s="43">
        <f t="shared" si="16"/>
        <v>264.6099999998696</v>
      </c>
    </row>
    <row r="619" spans="2:6" ht="12.75">
      <c r="B619" s="39" t="s">
        <v>15</v>
      </c>
      <c r="C619" s="40">
        <v>316829.56</v>
      </c>
      <c r="D619" s="42">
        <v>0</v>
      </c>
      <c r="E619" s="41">
        <v>0</v>
      </c>
      <c r="F619" s="43">
        <f t="shared" si="16"/>
        <v>316829.56</v>
      </c>
    </row>
    <row r="620" spans="2:6" ht="22.5">
      <c r="B620" s="39" t="s">
        <v>16</v>
      </c>
      <c r="C620" s="40">
        <v>18599.449999999953</v>
      </c>
      <c r="D620" s="42">
        <v>0</v>
      </c>
      <c r="E620" s="41">
        <v>0</v>
      </c>
      <c r="F620" s="43">
        <f t="shared" si="16"/>
        <v>18599.449999999953</v>
      </c>
    </row>
    <row r="621" spans="2:6" ht="12.75" customHeight="1">
      <c r="B621" s="39" t="s">
        <v>1</v>
      </c>
      <c r="C621" s="40">
        <v>14260593.77</v>
      </c>
      <c r="D621" s="42">
        <v>0</v>
      </c>
      <c r="E621" s="41">
        <v>0</v>
      </c>
      <c r="F621" s="43">
        <f t="shared" si="16"/>
        <v>14260593.77</v>
      </c>
    </row>
    <row r="622" spans="2:6" ht="12.75">
      <c r="B622" s="39" t="s">
        <v>17</v>
      </c>
      <c r="C622" s="40">
        <v>1681817.6199999996</v>
      </c>
      <c r="D622" s="42">
        <v>0</v>
      </c>
      <c r="E622" s="41">
        <v>0</v>
      </c>
      <c r="F622" s="43">
        <f t="shared" si="16"/>
        <v>1681817.6199999996</v>
      </c>
    </row>
    <row r="623" spans="2:6" ht="22.5">
      <c r="B623" s="39" t="s">
        <v>2</v>
      </c>
      <c r="C623" s="40">
        <v>-563970.6000000007</v>
      </c>
      <c r="D623" s="42">
        <v>0</v>
      </c>
      <c r="E623" s="41">
        <v>500</v>
      </c>
      <c r="F623" s="43">
        <f t="shared" si="16"/>
        <v>-564470.6000000007</v>
      </c>
    </row>
    <row r="624" spans="2:6" ht="12.75">
      <c r="B624" s="39" t="s">
        <v>27</v>
      </c>
      <c r="C624" s="40">
        <v>819128.7599999999</v>
      </c>
      <c r="D624" s="42">
        <v>0</v>
      </c>
      <c r="E624" s="41">
        <v>0</v>
      </c>
      <c r="F624" s="43">
        <f t="shared" si="16"/>
        <v>819128.7599999999</v>
      </c>
    </row>
    <row r="625" spans="2:6" ht="12.75">
      <c r="B625" s="39" t="s">
        <v>28</v>
      </c>
      <c r="C625" s="40">
        <v>0.5600000000558794</v>
      </c>
      <c r="D625" s="42">
        <v>0</v>
      </c>
      <c r="E625" s="41">
        <v>0</v>
      </c>
      <c r="F625" s="43">
        <f t="shared" si="16"/>
        <v>0.5600000000558794</v>
      </c>
    </row>
    <row r="626" spans="2:6" ht="22.5">
      <c r="B626" s="39" t="s">
        <v>3</v>
      </c>
      <c r="C626" s="40">
        <v>6749967.550000001</v>
      </c>
      <c r="D626" s="42">
        <v>0</v>
      </c>
      <c r="E626" s="41">
        <v>0</v>
      </c>
      <c r="F626" s="43">
        <f t="shared" si="16"/>
        <v>6749967.550000001</v>
      </c>
    </row>
    <row r="627" spans="2:6" ht="12.75">
      <c r="B627" s="39" t="s">
        <v>29</v>
      </c>
      <c r="C627" s="40">
        <v>3199625.269999999</v>
      </c>
      <c r="D627" s="42">
        <v>5422.38</v>
      </c>
      <c r="E627" s="41">
        <v>3088832.61</v>
      </c>
      <c r="F627" s="43">
        <f t="shared" si="16"/>
        <v>116215.0399999991</v>
      </c>
    </row>
    <row r="628" spans="2:6" ht="12.75">
      <c r="B628" s="39" t="s">
        <v>30</v>
      </c>
      <c r="C628" s="40">
        <v>147636.5</v>
      </c>
      <c r="D628" s="42">
        <v>0</v>
      </c>
      <c r="E628" s="41">
        <v>0</v>
      </c>
      <c r="F628" s="43">
        <f t="shared" si="16"/>
        <v>147636.5</v>
      </c>
    </row>
    <row r="629" spans="2:6" ht="12.75">
      <c r="B629" s="39" t="s">
        <v>67</v>
      </c>
      <c r="C629" s="40">
        <v>1008120.729999999</v>
      </c>
      <c r="D629" s="42">
        <v>0</v>
      </c>
      <c r="E629" s="41">
        <v>0</v>
      </c>
      <c r="F629" s="43">
        <f t="shared" si="16"/>
        <v>1008120.729999999</v>
      </c>
    </row>
    <row r="630" spans="2:6" ht="12.75">
      <c r="B630" s="44" t="s">
        <v>66</v>
      </c>
      <c r="C630" s="40">
        <v>24320.01999999999</v>
      </c>
      <c r="D630" s="42">
        <v>6663</v>
      </c>
      <c r="E630" s="41">
        <v>0</v>
      </c>
      <c r="F630" s="43">
        <f t="shared" si="16"/>
        <v>30983.01999999999</v>
      </c>
    </row>
    <row r="631" spans="2:6" ht="15">
      <c r="B631" s="45" t="s">
        <v>5</v>
      </c>
      <c r="C631" s="46">
        <v>59578896.750000015</v>
      </c>
      <c r="D631" s="47">
        <f>SUM(D608:D630)</f>
        <v>12085.380000000001</v>
      </c>
      <c r="E631" s="47">
        <f>SUM(E608:E630)</f>
        <v>3414148.61</v>
      </c>
      <c r="F631" s="46">
        <f t="shared" si="16"/>
        <v>56176833.52000002</v>
      </c>
    </row>
    <row r="644" ht="12.75">
      <c r="B644" s="37" t="s">
        <v>18</v>
      </c>
    </row>
    <row r="645" spans="2:6" ht="12.75">
      <c r="B645" s="34" t="s">
        <v>19</v>
      </c>
      <c r="C645" s="35"/>
      <c r="D645" s="35"/>
      <c r="E645" s="36"/>
      <c r="F645" s="36"/>
    </row>
    <row r="646" spans="2:6" ht="15.75">
      <c r="B646" s="34"/>
      <c r="C646" s="14" t="s">
        <v>25</v>
      </c>
      <c r="D646" s="14"/>
      <c r="E646" s="15"/>
      <c r="F646" s="38">
        <v>18</v>
      </c>
    </row>
    <row r="647" spans="2:6" ht="12.75">
      <c r="B647" s="58" t="s">
        <v>7</v>
      </c>
      <c r="C647" s="60" t="s">
        <v>86</v>
      </c>
      <c r="D647" s="60" t="s">
        <v>4</v>
      </c>
      <c r="E647" s="60" t="s">
        <v>6</v>
      </c>
      <c r="F647" s="60" t="s">
        <v>87</v>
      </c>
    </row>
    <row r="648" spans="2:6" ht="12.75">
      <c r="B648" s="59"/>
      <c r="C648" s="61"/>
      <c r="D648" s="61"/>
      <c r="E648" s="61"/>
      <c r="F648" s="61"/>
    </row>
    <row r="649" spans="2:6" ht="12.75">
      <c r="B649" s="39" t="s">
        <v>8</v>
      </c>
      <c r="C649" s="40">
        <v>115127.31999999494</v>
      </c>
      <c r="D649" s="41">
        <v>0</v>
      </c>
      <c r="E649" s="42">
        <v>0</v>
      </c>
      <c r="F649" s="43">
        <f aca="true" t="shared" si="17" ref="F649:F672">C649+D649-E649</f>
        <v>115127.31999999494</v>
      </c>
    </row>
    <row r="650" spans="2:6" ht="12.75">
      <c r="B650" s="39" t="s">
        <v>9</v>
      </c>
      <c r="C650" s="40">
        <v>1832127.38</v>
      </c>
      <c r="D650" s="42">
        <v>0</v>
      </c>
      <c r="E650" s="41">
        <v>1038976.18</v>
      </c>
      <c r="F650" s="43">
        <f t="shared" si="17"/>
        <v>793151.1999999998</v>
      </c>
    </row>
    <row r="651" spans="2:6" ht="12.75">
      <c r="B651" s="39" t="s">
        <v>10</v>
      </c>
      <c r="C651" s="40">
        <v>2140165.1399999997</v>
      </c>
      <c r="D651" s="42">
        <v>0</v>
      </c>
      <c r="E651" s="41">
        <v>1484238.06</v>
      </c>
      <c r="F651" s="43">
        <f t="shared" si="17"/>
        <v>655927.0799999996</v>
      </c>
    </row>
    <row r="652" spans="2:6" ht="12.75">
      <c r="B652" s="39" t="s">
        <v>11</v>
      </c>
      <c r="C652" s="40">
        <v>109876.28000000029</v>
      </c>
      <c r="D652" s="42">
        <v>0</v>
      </c>
      <c r="E652" s="41">
        <v>0</v>
      </c>
      <c r="F652" s="43">
        <f t="shared" si="17"/>
        <v>109876.28000000029</v>
      </c>
    </row>
    <row r="653" spans="2:6" ht="12.75">
      <c r="B653" s="39" t="s">
        <v>12</v>
      </c>
      <c r="C653" s="40">
        <v>1501879.7999999998</v>
      </c>
      <c r="D653" s="42">
        <v>0</v>
      </c>
      <c r="E653" s="41">
        <v>0</v>
      </c>
      <c r="F653" s="43">
        <f t="shared" si="17"/>
        <v>1501879.7999999998</v>
      </c>
    </row>
    <row r="654" spans="2:6" ht="12.75" customHeight="1">
      <c r="B654" s="39" t="s">
        <v>31</v>
      </c>
      <c r="C654" s="40">
        <v>77229.1</v>
      </c>
      <c r="D654" s="42">
        <v>1232708.33</v>
      </c>
      <c r="E654" s="41">
        <v>0</v>
      </c>
      <c r="F654" s="43">
        <f t="shared" si="17"/>
        <v>1309937.4300000002</v>
      </c>
    </row>
    <row r="655" spans="2:6" ht="12.75">
      <c r="B655" s="39" t="s">
        <v>13</v>
      </c>
      <c r="C655" s="40">
        <v>7570705.640000001</v>
      </c>
      <c r="D655" s="42">
        <v>0</v>
      </c>
      <c r="E655" s="41">
        <v>564745.92</v>
      </c>
      <c r="F655" s="43">
        <f t="shared" si="17"/>
        <v>7005959.720000001</v>
      </c>
    </row>
    <row r="656" spans="2:6" ht="22.5">
      <c r="B656" s="39" t="s">
        <v>0</v>
      </c>
      <c r="C656" s="40">
        <v>13958443.420000002</v>
      </c>
      <c r="D656" s="42">
        <v>0</v>
      </c>
      <c r="E656" s="41">
        <v>0</v>
      </c>
      <c r="F656" s="43">
        <f t="shared" si="17"/>
        <v>13958443.420000002</v>
      </c>
    </row>
    <row r="657" spans="2:6" ht="22.5">
      <c r="B657" s="39" t="s">
        <v>33</v>
      </c>
      <c r="C657" s="40">
        <v>1506085.0899999999</v>
      </c>
      <c r="D657" s="42">
        <v>0</v>
      </c>
      <c r="E657" s="41">
        <v>0</v>
      </c>
      <c r="F657" s="43">
        <f t="shared" si="17"/>
        <v>1506085.0899999999</v>
      </c>
    </row>
    <row r="658" spans="2:6" ht="22.5">
      <c r="B658" s="39" t="s">
        <v>32</v>
      </c>
      <c r="C658" s="40">
        <v>2779507.7800000003</v>
      </c>
      <c r="D658" s="42">
        <v>0</v>
      </c>
      <c r="E658" s="41">
        <v>0</v>
      </c>
      <c r="F658" s="43">
        <f t="shared" si="17"/>
        <v>2779507.7800000003</v>
      </c>
    </row>
    <row r="659" spans="2:6" ht="12.75">
      <c r="B659" s="39" t="s">
        <v>14</v>
      </c>
      <c r="C659" s="40">
        <v>264.6099999998696</v>
      </c>
      <c r="D659" s="42">
        <v>0</v>
      </c>
      <c r="E659" s="41">
        <v>0</v>
      </c>
      <c r="F659" s="43">
        <f t="shared" si="17"/>
        <v>264.6099999998696</v>
      </c>
    </row>
    <row r="660" spans="2:6" ht="12.75">
      <c r="B660" s="39" t="s">
        <v>15</v>
      </c>
      <c r="C660" s="40">
        <v>316829.56</v>
      </c>
      <c r="D660" s="42">
        <v>0</v>
      </c>
      <c r="E660" s="41">
        <v>0</v>
      </c>
      <c r="F660" s="43">
        <f t="shared" si="17"/>
        <v>316829.56</v>
      </c>
    </row>
    <row r="661" spans="2:6" ht="22.5">
      <c r="B661" s="39" t="s">
        <v>16</v>
      </c>
      <c r="C661" s="40">
        <v>18599.449999999953</v>
      </c>
      <c r="D661" s="42">
        <v>0</v>
      </c>
      <c r="E661" s="41">
        <v>0</v>
      </c>
      <c r="F661" s="43">
        <f t="shared" si="17"/>
        <v>18599.449999999953</v>
      </c>
    </row>
    <row r="662" spans="2:6" ht="33.75">
      <c r="B662" s="39" t="s">
        <v>1</v>
      </c>
      <c r="C662" s="40">
        <v>14260593.77</v>
      </c>
      <c r="D662" s="42">
        <v>0</v>
      </c>
      <c r="E662" s="41">
        <v>0</v>
      </c>
      <c r="F662" s="43">
        <f t="shared" si="17"/>
        <v>14260593.77</v>
      </c>
    </row>
    <row r="663" spans="2:6" ht="12.75">
      <c r="B663" s="39" t="s">
        <v>17</v>
      </c>
      <c r="C663" s="40">
        <v>1681817.6199999996</v>
      </c>
      <c r="D663" s="42">
        <v>0</v>
      </c>
      <c r="E663" s="41">
        <v>0</v>
      </c>
      <c r="F663" s="43">
        <f t="shared" si="17"/>
        <v>1681817.6199999996</v>
      </c>
    </row>
    <row r="664" spans="2:6" ht="22.5">
      <c r="B664" s="39" t="s">
        <v>2</v>
      </c>
      <c r="C664" s="40">
        <v>-564470.6000000007</v>
      </c>
      <c r="D664" s="42">
        <v>0</v>
      </c>
      <c r="E664" s="41">
        <v>0</v>
      </c>
      <c r="F664" s="43">
        <f t="shared" si="17"/>
        <v>-564470.6000000007</v>
      </c>
    </row>
    <row r="665" spans="2:6" ht="12.75">
      <c r="B665" s="39" t="s">
        <v>27</v>
      </c>
      <c r="C665" s="40">
        <v>819128.7599999999</v>
      </c>
      <c r="D665" s="42">
        <v>0</v>
      </c>
      <c r="E665" s="41">
        <v>819128.82</v>
      </c>
      <c r="F665" s="43">
        <f t="shared" si="17"/>
        <v>-0.060000000055879354</v>
      </c>
    </row>
    <row r="666" spans="2:6" ht="12.75">
      <c r="B666" s="39" t="s">
        <v>28</v>
      </c>
      <c r="C666" s="40">
        <v>0.5600000000558794</v>
      </c>
      <c r="D666" s="42">
        <v>0</v>
      </c>
      <c r="E666" s="41">
        <v>0</v>
      </c>
      <c r="F666" s="43">
        <f t="shared" si="17"/>
        <v>0.5600000000558794</v>
      </c>
    </row>
    <row r="667" spans="2:6" ht="22.5">
      <c r="B667" s="39" t="s">
        <v>3</v>
      </c>
      <c r="C667" s="40">
        <v>6749967.550000001</v>
      </c>
      <c r="D667" s="42">
        <v>0</v>
      </c>
      <c r="E667" s="41">
        <v>0</v>
      </c>
      <c r="F667" s="43">
        <f t="shared" si="17"/>
        <v>6749967.550000001</v>
      </c>
    </row>
    <row r="668" spans="2:6" ht="12.75">
      <c r="B668" s="39" t="s">
        <v>29</v>
      </c>
      <c r="C668" s="40">
        <v>116215.0399999991</v>
      </c>
      <c r="D668" s="42">
        <v>0</v>
      </c>
      <c r="E668" s="41">
        <v>56719.1</v>
      </c>
      <c r="F668" s="43">
        <f t="shared" si="17"/>
        <v>59495.93999999911</v>
      </c>
    </row>
    <row r="669" spans="2:6" ht="12.75">
      <c r="B669" s="39" t="s">
        <v>30</v>
      </c>
      <c r="C669" s="40">
        <v>147636.5</v>
      </c>
      <c r="D669" s="42">
        <v>0</v>
      </c>
      <c r="E669" s="41">
        <v>0</v>
      </c>
      <c r="F669" s="43">
        <f t="shared" si="17"/>
        <v>147636.5</v>
      </c>
    </row>
    <row r="670" spans="2:6" ht="12.75">
      <c r="B670" s="39" t="s">
        <v>67</v>
      </c>
      <c r="C670" s="40">
        <v>1008120.729999999</v>
      </c>
      <c r="D670" s="42">
        <v>0</v>
      </c>
      <c r="E670" s="41">
        <v>0</v>
      </c>
      <c r="F670" s="43">
        <f t="shared" si="17"/>
        <v>1008120.729999999</v>
      </c>
    </row>
    <row r="671" spans="2:6" ht="12.75">
      <c r="B671" s="44" t="s">
        <v>66</v>
      </c>
      <c r="C671" s="40">
        <v>30983.01999999999</v>
      </c>
      <c r="D671" s="42">
        <v>0</v>
      </c>
      <c r="E671" s="41">
        <v>0</v>
      </c>
      <c r="F671" s="43">
        <f t="shared" si="17"/>
        <v>30983.01999999999</v>
      </c>
    </row>
    <row r="672" spans="2:6" ht="15">
      <c r="B672" s="45" t="s">
        <v>5</v>
      </c>
      <c r="C672" s="46">
        <v>56176833.52000002</v>
      </c>
      <c r="D672" s="47">
        <f>SUM(D649:D671)</f>
        <v>1232708.33</v>
      </c>
      <c r="E672" s="47">
        <f>SUM(E649:E671)</f>
        <v>3963808.08</v>
      </c>
      <c r="F672" s="46">
        <f t="shared" si="17"/>
        <v>53445733.77000002</v>
      </c>
    </row>
    <row r="680" ht="12.75">
      <c r="B680" s="37" t="s">
        <v>18</v>
      </c>
    </row>
    <row r="681" spans="2:6" ht="12.75">
      <c r="B681" s="34" t="s">
        <v>19</v>
      </c>
      <c r="C681" s="35"/>
      <c r="D681" s="35"/>
      <c r="E681" s="36"/>
      <c r="F681" s="36"/>
    </row>
    <row r="682" spans="2:6" ht="15.75">
      <c r="B682" s="34"/>
      <c r="C682" s="14" t="s">
        <v>25</v>
      </c>
      <c r="D682" s="14"/>
      <c r="E682" s="15"/>
      <c r="F682" s="38">
        <v>19</v>
      </c>
    </row>
    <row r="683" spans="2:6" ht="12.75">
      <c r="B683" s="58" t="s">
        <v>7</v>
      </c>
      <c r="C683" s="60" t="s">
        <v>87</v>
      </c>
      <c r="D683" s="60" t="s">
        <v>4</v>
      </c>
      <c r="E683" s="60" t="s">
        <v>6</v>
      </c>
      <c r="F683" s="60" t="s">
        <v>88</v>
      </c>
    </row>
    <row r="684" spans="2:6" ht="12.75">
      <c r="B684" s="59"/>
      <c r="C684" s="61"/>
      <c r="D684" s="61"/>
      <c r="E684" s="61"/>
      <c r="F684" s="61"/>
    </row>
    <row r="685" spans="2:6" ht="12.75">
      <c r="B685" s="39" t="s">
        <v>8</v>
      </c>
      <c r="C685" s="40">
        <v>115127.31999999494</v>
      </c>
      <c r="D685" s="41">
        <v>0</v>
      </c>
      <c r="E685" s="42">
        <v>0</v>
      </c>
      <c r="F685" s="43">
        <f aca="true" t="shared" si="18" ref="F685:F708">C685+D685-E685</f>
        <v>115127.31999999494</v>
      </c>
    </row>
    <row r="686" spans="2:6" ht="12.75">
      <c r="B686" s="39" t="s">
        <v>9</v>
      </c>
      <c r="C686" s="40">
        <v>793151.1999999998</v>
      </c>
      <c r="D686" s="42">
        <v>0</v>
      </c>
      <c r="E686" s="41">
        <v>0</v>
      </c>
      <c r="F686" s="43">
        <f t="shared" si="18"/>
        <v>793151.1999999998</v>
      </c>
    </row>
    <row r="687" spans="2:6" ht="12.75">
      <c r="B687" s="39" t="s">
        <v>10</v>
      </c>
      <c r="C687" s="40">
        <v>655927.0799999996</v>
      </c>
      <c r="D687" s="42">
        <v>0</v>
      </c>
      <c r="E687" s="41">
        <v>0</v>
      </c>
      <c r="F687" s="43">
        <f t="shared" si="18"/>
        <v>655927.0799999996</v>
      </c>
    </row>
    <row r="688" spans="2:6" ht="12.75">
      <c r="B688" s="39" t="s">
        <v>11</v>
      </c>
      <c r="C688" s="40">
        <v>109876.28000000029</v>
      </c>
      <c r="D688" s="42">
        <v>0</v>
      </c>
      <c r="E688" s="41">
        <v>0</v>
      </c>
      <c r="F688" s="43">
        <f t="shared" si="18"/>
        <v>109876.28000000029</v>
      </c>
    </row>
    <row r="689" spans="2:6" ht="12.75">
      <c r="B689" s="39" t="s">
        <v>12</v>
      </c>
      <c r="C689" s="40">
        <v>1501879.7999999998</v>
      </c>
      <c r="D689" s="42">
        <v>0</v>
      </c>
      <c r="E689" s="41">
        <v>0</v>
      </c>
      <c r="F689" s="43">
        <f t="shared" si="18"/>
        <v>1501879.7999999998</v>
      </c>
    </row>
    <row r="690" spans="2:6" ht="22.5">
      <c r="B690" s="39" t="s">
        <v>31</v>
      </c>
      <c r="C690" s="40">
        <v>1309937.4300000002</v>
      </c>
      <c r="D690" s="42">
        <v>0</v>
      </c>
      <c r="E690" s="41">
        <v>1305988.85</v>
      </c>
      <c r="F690" s="43">
        <f t="shared" si="18"/>
        <v>3948.5800000000745</v>
      </c>
    </row>
    <row r="691" spans="2:6" ht="12.75">
      <c r="B691" s="39" t="s">
        <v>13</v>
      </c>
      <c r="C691" s="40">
        <v>7005959.720000001</v>
      </c>
      <c r="D691" s="42">
        <v>0</v>
      </c>
      <c r="E691" s="41">
        <v>0</v>
      </c>
      <c r="F691" s="43">
        <f t="shared" si="18"/>
        <v>7005959.720000001</v>
      </c>
    </row>
    <row r="692" spans="2:6" ht="22.5">
      <c r="B692" s="39" t="s">
        <v>0</v>
      </c>
      <c r="C692" s="40">
        <v>13958443.420000002</v>
      </c>
      <c r="D692" s="42">
        <v>0</v>
      </c>
      <c r="E692" s="41">
        <v>0</v>
      </c>
      <c r="F692" s="43">
        <f t="shared" si="18"/>
        <v>13958443.420000002</v>
      </c>
    </row>
    <row r="693" spans="2:6" ht="22.5">
      <c r="B693" s="39" t="s">
        <v>33</v>
      </c>
      <c r="C693" s="40">
        <v>1506085.0899999999</v>
      </c>
      <c r="D693" s="42">
        <v>0</v>
      </c>
      <c r="E693" s="41">
        <v>0</v>
      </c>
      <c r="F693" s="43">
        <f t="shared" si="18"/>
        <v>1506085.0899999999</v>
      </c>
    </row>
    <row r="694" spans="2:6" ht="22.5">
      <c r="B694" s="39" t="s">
        <v>32</v>
      </c>
      <c r="C694" s="40">
        <v>2779507.7800000003</v>
      </c>
      <c r="D694" s="42">
        <v>0</v>
      </c>
      <c r="E694" s="41">
        <v>0</v>
      </c>
      <c r="F694" s="43">
        <f t="shared" si="18"/>
        <v>2779507.7800000003</v>
      </c>
    </row>
    <row r="695" spans="2:6" ht="12.75">
      <c r="B695" s="39" t="s">
        <v>14</v>
      </c>
      <c r="C695" s="40">
        <v>264.6099999998696</v>
      </c>
      <c r="D695" s="42">
        <v>0</v>
      </c>
      <c r="E695" s="41">
        <v>0</v>
      </c>
      <c r="F695" s="43">
        <f t="shared" si="18"/>
        <v>264.6099999998696</v>
      </c>
    </row>
    <row r="696" spans="2:6" ht="12.75">
      <c r="B696" s="39" t="s">
        <v>15</v>
      </c>
      <c r="C696" s="40">
        <v>316829.56</v>
      </c>
      <c r="D696" s="42">
        <v>0</v>
      </c>
      <c r="E696" s="41">
        <v>0</v>
      </c>
      <c r="F696" s="43">
        <f t="shared" si="18"/>
        <v>316829.56</v>
      </c>
    </row>
    <row r="697" spans="2:6" ht="22.5">
      <c r="B697" s="39" t="s">
        <v>16</v>
      </c>
      <c r="C697" s="40">
        <v>18599.449999999953</v>
      </c>
      <c r="D697" s="42">
        <v>0</v>
      </c>
      <c r="E697" s="41">
        <v>0</v>
      </c>
      <c r="F697" s="43">
        <f t="shared" si="18"/>
        <v>18599.449999999953</v>
      </c>
    </row>
    <row r="698" spans="2:6" ht="33.75">
      <c r="B698" s="39" t="s">
        <v>1</v>
      </c>
      <c r="C698" s="40">
        <v>14260593.77</v>
      </c>
      <c r="D698" s="42">
        <v>0</v>
      </c>
      <c r="E698" s="41">
        <v>0</v>
      </c>
      <c r="F698" s="43">
        <f t="shared" si="18"/>
        <v>14260593.77</v>
      </c>
    </row>
    <row r="699" spans="2:6" ht="12.75">
      <c r="B699" s="39" t="s">
        <v>17</v>
      </c>
      <c r="C699" s="40">
        <v>1681817.6199999996</v>
      </c>
      <c r="D699" s="42">
        <v>0</v>
      </c>
      <c r="E699" s="41">
        <v>0</v>
      </c>
      <c r="F699" s="43">
        <f t="shared" si="18"/>
        <v>1681817.6199999996</v>
      </c>
    </row>
    <row r="700" spans="2:6" ht="22.5">
      <c r="B700" s="39" t="s">
        <v>2</v>
      </c>
      <c r="C700" s="40">
        <v>-564470.6000000007</v>
      </c>
      <c r="D700" s="42">
        <v>0</v>
      </c>
      <c r="E700" s="41">
        <v>0</v>
      </c>
      <c r="F700" s="43">
        <f t="shared" si="18"/>
        <v>-564470.6000000007</v>
      </c>
    </row>
    <row r="701" spans="2:6" ht="12.75">
      <c r="B701" s="39" t="s">
        <v>27</v>
      </c>
      <c r="C701" s="40">
        <v>-0.060000000055879354</v>
      </c>
      <c r="D701" s="42">
        <v>0</v>
      </c>
      <c r="E701" s="41">
        <v>0</v>
      </c>
      <c r="F701" s="43">
        <f t="shared" si="18"/>
        <v>-0.060000000055879354</v>
      </c>
    </row>
    <row r="702" spans="2:6" ht="12.75">
      <c r="B702" s="39" t="s">
        <v>28</v>
      </c>
      <c r="C702" s="40">
        <v>0.5600000000558794</v>
      </c>
      <c r="D702" s="42">
        <v>0</v>
      </c>
      <c r="E702" s="41">
        <v>0</v>
      </c>
      <c r="F702" s="43">
        <f t="shared" si="18"/>
        <v>0.5600000000558794</v>
      </c>
    </row>
    <row r="703" spans="2:6" ht="22.5">
      <c r="B703" s="39" t="s">
        <v>3</v>
      </c>
      <c r="C703" s="40">
        <v>6749967.550000001</v>
      </c>
      <c r="D703" s="42">
        <v>0</v>
      </c>
      <c r="E703" s="41">
        <v>0</v>
      </c>
      <c r="F703" s="43">
        <f t="shared" si="18"/>
        <v>6749967.550000001</v>
      </c>
    </row>
    <row r="704" spans="2:6" ht="12.75">
      <c r="B704" s="39" t="s">
        <v>29</v>
      </c>
      <c r="C704" s="40">
        <v>59495.93999999911</v>
      </c>
      <c r="D704" s="42">
        <v>0</v>
      </c>
      <c r="E704" s="41">
        <v>0</v>
      </c>
      <c r="F704" s="43">
        <f t="shared" si="18"/>
        <v>59495.93999999911</v>
      </c>
    </row>
    <row r="705" spans="2:6" ht="12.75">
      <c r="B705" s="39" t="s">
        <v>30</v>
      </c>
      <c r="C705" s="40">
        <v>147636.5</v>
      </c>
      <c r="D705" s="42">
        <v>0</v>
      </c>
      <c r="E705" s="41">
        <v>0</v>
      </c>
      <c r="F705" s="43">
        <f t="shared" si="18"/>
        <v>147636.5</v>
      </c>
    </row>
    <row r="706" spans="2:6" ht="12.75">
      <c r="B706" s="39" t="s">
        <v>67</v>
      </c>
      <c r="C706" s="40">
        <v>1008120.729999999</v>
      </c>
      <c r="D706" s="42">
        <v>0</v>
      </c>
      <c r="E706" s="41">
        <v>0</v>
      </c>
      <c r="F706" s="43">
        <f t="shared" si="18"/>
        <v>1008120.729999999</v>
      </c>
    </row>
    <row r="707" spans="2:6" ht="12.75">
      <c r="B707" s="44" t="s">
        <v>66</v>
      </c>
      <c r="C707" s="40">
        <v>30983.01999999999</v>
      </c>
      <c r="D707" s="42">
        <v>7000</v>
      </c>
      <c r="E707" s="41">
        <v>0</v>
      </c>
      <c r="F707" s="43">
        <f t="shared" si="18"/>
        <v>37983.01999999999</v>
      </c>
    </row>
    <row r="708" spans="2:6" ht="15">
      <c r="B708" s="45" t="s">
        <v>5</v>
      </c>
      <c r="C708" s="46">
        <v>53445733.77000002</v>
      </c>
      <c r="D708" s="47">
        <f>SUM(D685:D707)</f>
        <v>7000</v>
      </c>
      <c r="E708" s="47">
        <f>SUM(E685:E707)</f>
        <v>1305988.85</v>
      </c>
      <c r="F708" s="46">
        <f t="shared" si="18"/>
        <v>52146744.92000002</v>
      </c>
    </row>
    <row r="714" ht="12.75" customHeight="1"/>
    <row r="717" ht="12.75">
      <c r="B717" s="37" t="s">
        <v>18</v>
      </c>
    </row>
    <row r="718" spans="2:6" ht="12.75">
      <c r="B718" s="34" t="s">
        <v>19</v>
      </c>
      <c r="C718" s="35"/>
      <c r="D718" s="35"/>
      <c r="E718" s="36"/>
      <c r="F718" s="36"/>
    </row>
    <row r="719" spans="2:6" ht="15.75">
      <c r="B719" s="34"/>
      <c r="C719" s="14" t="s">
        <v>25</v>
      </c>
      <c r="D719" s="14"/>
      <c r="E719" s="15"/>
      <c r="F719" s="38">
        <v>20</v>
      </c>
    </row>
    <row r="720" spans="2:6" ht="12.75">
      <c r="B720" s="58" t="s">
        <v>7</v>
      </c>
      <c r="C720" s="60" t="s">
        <v>88</v>
      </c>
      <c r="D720" s="60" t="s">
        <v>4</v>
      </c>
      <c r="E720" s="60" t="s">
        <v>6</v>
      </c>
      <c r="F720" s="60" t="s">
        <v>89</v>
      </c>
    </row>
    <row r="721" spans="2:6" ht="12.75">
      <c r="B721" s="59"/>
      <c r="C721" s="61"/>
      <c r="D721" s="61"/>
      <c r="E721" s="61"/>
      <c r="F721" s="61"/>
    </row>
    <row r="722" spans="2:6" ht="12.75">
      <c r="B722" s="39" t="s">
        <v>8</v>
      </c>
      <c r="C722" s="40">
        <v>115127.31999999494</v>
      </c>
      <c r="D722" s="41">
        <v>0</v>
      </c>
      <c r="E722" s="42">
        <v>0</v>
      </c>
      <c r="F722" s="43">
        <f aca="true" t="shared" si="19" ref="F722:F745">C722+D722-E722</f>
        <v>115127.31999999494</v>
      </c>
    </row>
    <row r="723" spans="2:6" ht="12.75">
      <c r="B723" s="39" t="s">
        <v>9</v>
      </c>
      <c r="C723" s="40">
        <v>793151.1999999998</v>
      </c>
      <c r="D723" s="42">
        <v>0</v>
      </c>
      <c r="E723" s="41">
        <v>0</v>
      </c>
      <c r="F723" s="43">
        <f t="shared" si="19"/>
        <v>793151.1999999998</v>
      </c>
    </row>
    <row r="724" spans="2:6" ht="12.75">
      <c r="B724" s="39" t="s">
        <v>10</v>
      </c>
      <c r="C724" s="40">
        <v>655927.0799999996</v>
      </c>
      <c r="D724" s="42">
        <v>0</v>
      </c>
      <c r="E724" s="41">
        <v>0</v>
      </c>
      <c r="F724" s="43">
        <f t="shared" si="19"/>
        <v>655927.0799999996</v>
      </c>
    </row>
    <row r="725" spans="2:6" ht="12.75">
      <c r="B725" s="39" t="s">
        <v>11</v>
      </c>
      <c r="C725" s="40">
        <v>109876.28000000029</v>
      </c>
      <c r="D725" s="42">
        <v>0</v>
      </c>
      <c r="E725" s="41">
        <v>0</v>
      </c>
      <c r="F725" s="43">
        <f t="shared" si="19"/>
        <v>109876.28000000029</v>
      </c>
    </row>
    <row r="726" spans="2:6" ht="12.75">
      <c r="B726" s="39" t="s">
        <v>12</v>
      </c>
      <c r="C726" s="40">
        <v>1501879.7999999998</v>
      </c>
      <c r="D726" s="42">
        <v>0</v>
      </c>
      <c r="E726" s="41">
        <v>0</v>
      </c>
      <c r="F726" s="43">
        <f t="shared" si="19"/>
        <v>1501879.7999999998</v>
      </c>
    </row>
    <row r="727" spans="2:6" ht="22.5">
      <c r="B727" s="39" t="s">
        <v>31</v>
      </c>
      <c r="C727" s="40">
        <v>3948.5800000000745</v>
      </c>
      <c r="D727" s="42">
        <v>0</v>
      </c>
      <c r="E727" s="41">
        <v>0</v>
      </c>
      <c r="F727" s="43">
        <f t="shared" si="19"/>
        <v>3948.5800000000745</v>
      </c>
    </row>
    <row r="728" spans="2:6" ht="12.75">
      <c r="B728" s="39" t="s">
        <v>13</v>
      </c>
      <c r="C728" s="40">
        <v>7005959.720000001</v>
      </c>
      <c r="D728" s="42">
        <v>0</v>
      </c>
      <c r="E728" s="41">
        <v>0</v>
      </c>
      <c r="F728" s="43">
        <f t="shared" si="19"/>
        <v>7005959.720000001</v>
      </c>
    </row>
    <row r="729" spans="2:6" ht="22.5">
      <c r="B729" s="39" t="s">
        <v>0</v>
      </c>
      <c r="C729" s="40">
        <v>13958443.420000002</v>
      </c>
      <c r="D729" s="42">
        <v>0</v>
      </c>
      <c r="E729" s="41">
        <v>0</v>
      </c>
      <c r="F729" s="43">
        <f t="shared" si="19"/>
        <v>13958443.420000002</v>
      </c>
    </row>
    <row r="730" spans="2:6" ht="22.5">
      <c r="B730" s="39" t="s">
        <v>33</v>
      </c>
      <c r="C730" s="40">
        <v>1506085.0899999999</v>
      </c>
      <c r="D730" s="42">
        <v>0</v>
      </c>
      <c r="E730" s="41">
        <v>0</v>
      </c>
      <c r="F730" s="43">
        <f t="shared" si="19"/>
        <v>1506085.0899999999</v>
      </c>
    </row>
    <row r="731" spans="2:6" ht="22.5">
      <c r="B731" s="39" t="s">
        <v>32</v>
      </c>
      <c r="C731" s="40">
        <v>2779507.7800000003</v>
      </c>
      <c r="D731" s="42">
        <v>0</v>
      </c>
      <c r="E731" s="41">
        <v>0</v>
      </c>
      <c r="F731" s="43">
        <f t="shared" si="19"/>
        <v>2779507.7800000003</v>
      </c>
    </row>
    <row r="732" spans="2:6" ht="12.75">
      <c r="B732" s="39" t="s">
        <v>14</v>
      </c>
      <c r="C732" s="40">
        <v>264.6099999998696</v>
      </c>
      <c r="D732" s="42">
        <v>0</v>
      </c>
      <c r="E732" s="41">
        <v>0</v>
      </c>
      <c r="F732" s="43">
        <f t="shared" si="19"/>
        <v>264.6099999998696</v>
      </c>
    </row>
    <row r="733" spans="2:6" ht="12.75">
      <c r="B733" s="39" t="s">
        <v>15</v>
      </c>
      <c r="C733" s="40">
        <v>316829.56</v>
      </c>
      <c r="D733" s="42">
        <v>0</v>
      </c>
      <c r="E733" s="41">
        <v>0</v>
      </c>
      <c r="F733" s="43">
        <f t="shared" si="19"/>
        <v>316829.56</v>
      </c>
    </row>
    <row r="734" spans="2:6" ht="22.5">
      <c r="B734" s="39" t="s">
        <v>16</v>
      </c>
      <c r="C734" s="40">
        <v>18599.449999999953</v>
      </c>
      <c r="D734" s="42">
        <v>0</v>
      </c>
      <c r="E734" s="41">
        <v>0</v>
      </c>
      <c r="F734" s="43">
        <f t="shared" si="19"/>
        <v>18599.449999999953</v>
      </c>
    </row>
    <row r="735" spans="2:6" ht="33.75">
      <c r="B735" s="39" t="s">
        <v>1</v>
      </c>
      <c r="C735" s="40">
        <v>14260593.77</v>
      </c>
      <c r="D735" s="42">
        <v>0</v>
      </c>
      <c r="E735" s="41">
        <v>0</v>
      </c>
      <c r="F735" s="43">
        <f t="shared" si="19"/>
        <v>14260593.77</v>
      </c>
    </row>
    <row r="736" spans="2:6" ht="12.75">
      <c r="B736" s="39" t="s">
        <v>17</v>
      </c>
      <c r="C736" s="40">
        <v>1681817.6199999996</v>
      </c>
      <c r="D736" s="42">
        <v>0</v>
      </c>
      <c r="E736" s="41">
        <v>0</v>
      </c>
      <c r="F736" s="43">
        <f t="shared" si="19"/>
        <v>1681817.6199999996</v>
      </c>
    </row>
    <row r="737" spans="2:6" ht="22.5">
      <c r="B737" s="39" t="s">
        <v>2</v>
      </c>
      <c r="C737" s="40">
        <v>-564470.6000000007</v>
      </c>
      <c r="D737" s="42">
        <v>0</v>
      </c>
      <c r="E737" s="41">
        <v>0</v>
      </c>
      <c r="F737" s="43">
        <f t="shared" si="19"/>
        <v>-564470.6000000007</v>
      </c>
    </row>
    <row r="738" spans="2:6" ht="12.75">
      <c r="B738" s="39" t="s">
        <v>27</v>
      </c>
      <c r="C738" s="40">
        <v>-0.060000000055879354</v>
      </c>
      <c r="D738" s="42">
        <v>0</v>
      </c>
      <c r="E738" s="41">
        <v>0</v>
      </c>
      <c r="F738" s="43">
        <f t="shared" si="19"/>
        <v>-0.060000000055879354</v>
      </c>
    </row>
    <row r="739" spans="2:6" ht="12.75">
      <c r="B739" s="39" t="s">
        <v>28</v>
      </c>
      <c r="C739" s="40">
        <v>0.5600000000558794</v>
      </c>
      <c r="D739" s="42">
        <v>0</v>
      </c>
      <c r="E739" s="41">
        <v>0</v>
      </c>
      <c r="F739" s="43">
        <f t="shared" si="19"/>
        <v>0.5600000000558794</v>
      </c>
    </row>
    <row r="740" spans="2:6" ht="22.5">
      <c r="B740" s="39" t="s">
        <v>3</v>
      </c>
      <c r="C740" s="40">
        <v>6749967.550000001</v>
      </c>
      <c r="D740" s="42">
        <v>0</v>
      </c>
      <c r="E740" s="41">
        <v>0</v>
      </c>
      <c r="F740" s="43">
        <f t="shared" si="19"/>
        <v>6749967.550000001</v>
      </c>
    </row>
    <row r="741" spans="2:6" ht="12.75">
      <c r="B741" s="39" t="s">
        <v>29</v>
      </c>
      <c r="C741" s="40">
        <v>59495.93999999911</v>
      </c>
      <c r="D741" s="42">
        <v>0</v>
      </c>
      <c r="E741" s="41">
        <v>0</v>
      </c>
      <c r="F741" s="43">
        <f t="shared" si="19"/>
        <v>59495.93999999911</v>
      </c>
    </row>
    <row r="742" spans="2:6" ht="12.75">
      <c r="B742" s="39" t="s">
        <v>30</v>
      </c>
      <c r="C742" s="40">
        <v>147636.5</v>
      </c>
      <c r="D742" s="42">
        <v>0</v>
      </c>
      <c r="E742" s="41">
        <v>0</v>
      </c>
      <c r="F742" s="43">
        <f t="shared" si="19"/>
        <v>147636.5</v>
      </c>
    </row>
    <row r="743" spans="2:6" ht="12.75">
      <c r="B743" s="39" t="s">
        <v>67</v>
      </c>
      <c r="C743" s="40">
        <v>1008120.729999999</v>
      </c>
      <c r="D743" s="42">
        <v>0</v>
      </c>
      <c r="E743" s="41">
        <v>0</v>
      </c>
      <c r="F743" s="43">
        <f t="shared" si="19"/>
        <v>1008120.729999999</v>
      </c>
    </row>
    <row r="744" spans="2:6" ht="12.75">
      <c r="B744" s="44" t="s">
        <v>66</v>
      </c>
      <c r="C744" s="40">
        <v>37983.01999999999</v>
      </c>
      <c r="D744" s="42">
        <v>70554</v>
      </c>
      <c r="E744" s="41">
        <v>1910</v>
      </c>
      <c r="F744" s="43">
        <f t="shared" si="19"/>
        <v>106627.01999999999</v>
      </c>
    </row>
    <row r="745" spans="2:6" ht="12.75" customHeight="1">
      <c r="B745" s="45" t="s">
        <v>5</v>
      </c>
      <c r="C745" s="46">
        <v>52146744.92000002</v>
      </c>
      <c r="D745" s="47">
        <f>SUM(D722:D744)</f>
        <v>70554</v>
      </c>
      <c r="E745" s="47">
        <f>SUM(E722:E744)</f>
        <v>1910</v>
      </c>
      <c r="F745" s="46">
        <f t="shared" si="19"/>
        <v>52215388.92000002</v>
      </c>
    </row>
    <row r="756" ht="12.75">
      <c r="B756" s="37" t="s">
        <v>18</v>
      </c>
    </row>
    <row r="757" spans="2:6" ht="12.75">
      <c r="B757" s="34" t="s">
        <v>19</v>
      </c>
      <c r="C757" s="35"/>
      <c r="D757" s="35"/>
      <c r="E757" s="36"/>
      <c r="F757" s="36"/>
    </row>
    <row r="758" spans="2:6" ht="15.75">
      <c r="B758" s="34"/>
      <c r="C758" s="14" t="s">
        <v>25</v>
      </c>
      <c r="D758" s="14"/>
      <c r="E758" s="15"/>
      <c r="F758" s="38">
        <v>21</v>
      </c>
    </row>
    <row r="759" spans="2:6" ht="12.75">
      <c r="B759" s="58" t="s">
        <v>7</v>
      </c>
      <c r="C759" s="60" t="s">
        <v>89</v>
      </c>
      <c r="D759" s="60" t="s">
        <v>4</v>
      </c>
      <c r="E759" s="60" t="s">
        <v>6</v>
      </c>
      <c r="F759" s="60" t="s">
        <v>90</v>
      </c>
    </row>
    <row r="760" spans="2:6" ht="12.75">
      <c r="B760" s="59"/>
      <c r="C760" s="61"/>
      <c r="D760" s="61"/>
      <c r="E760" s="61"/>
      <c r="F760" s="61"/>
    </row>
    <row r="761" spans="2:6" ht="12.75">
      <c r="B761" s="39" t="s">
        <v>8</v>
      </c>
      <c r="C761" s="40">
        <v>115127.31999999494</v>
      </c>
      <c r="D761" s="41">
        <v>0</v>
      </c>
      <c r="E761" s="42">
        <v>0</v>
      </c>
      <c r="F761" s="43">
        <f aca="true" t="shared" si="20" ref="F761:F784">C761+D761-E761</f>
        <v>115127.31999999494</v>
      </c>
    </row>
    <row r="762" spans="2:6" ht="12.75">
      <c r="B762" s="39" t="s">
        <v>9</v>
      </c>
      <c r="C762" s="40">
        <v>793151.1999999998</v>
      </c>
      <c r="D762" s="42">
        <v>4250000</v>
      </c>
      <c r="E762" s="41">
        <v>3005811.49</v>
      </c>
      <c r="F762" s="43">
        <f t="shared" si="20"/>
        <v>2037339.71</v>
      </c>
    </row>
    <row r="763" spans="2:6" ht="12.75">
      <c r="B763" s="39" t="s">
        <v>10</v>
      </c>
      <c r="C763" s="40">
        <v>655927.0799999996</v>
      </c>
      <c r="D763" s="42">
        <v>0</v>
      </c>
      <c r="E763" s="41">
        <v>0</v>
      </c>
      <c r="F763" s="43">
        <f t="shared" si="20"/>
        <v>655927.0799999996</v>
      </c>
    </row>
    <row r="764" spans="2:6" ht="12.75">
      <c r="B764" s="39" t="s">
        <v>11</v>
      </c>
      <c r="C764" s="40">
        <v>109876.28000000029</v>
      </c>
      <c r="D764" s="42">
        <v>0</v>
      </c>
      <c r="E764" s="41">
        <v>0</v>
      </c>
      <c r="F764" s="43">
        <f t="shared" si="20"/>
        <v>109876.28000000029</v>
      </c>
    </row>
    <row r="765" spans="2:6" ht="12.75">
      <c r="B765" s="39" t="s">
        <v>12</v>
      </c>
      <c r="C765" s="40">
        <v>1501879.7999999998</v>
      </c>
      <c r="D765" s="42">
        <v>0</v>
      </c>
      <c r="E765" s="41">
        <v>0</v>
      </c>
      <c r="F765" s="43">
        <f t="shared" si="20"/>
        <v>1501879.7999999998</v>
      </c>
    </row>
    <row r="766" spans="2:6" ht="22.5">
      <c r="B766" s="39" t="s">
        <v>31</v>
      </c>
      <c r="C766" s="40">
        <v>3948.5800000000745</v>
      </c>
      <c r="D766" s="42">
        <v>0</v>
      </c>
      <c r="E766" s="41">
        <v>0</v>
      </c>
      <c r="F766" s="43">
        <f t="shared" si="20"/>
        <v>3948.5800000000745</v>
      </c>
    </row>
    <row r="767" spans="2:6" ht="12.75">
      <c r="B767" s="39" t="s">
        <v>13</v>
      </c>
      <c r="C767" s="40">
        <v>7005959.720000001</v>
      </c>
      <c r="D767" s="42">
        <v>0</v>
      </c>
      <c r="E767" s="41">
        <v>0</v>
      </c>
      <c r="F767" s="43">
        <f t="shared" si="20"/>
        <v>7005959.720000001</v>
      </c>
    </row>
    <row r="768" spans="2:6" ht="22.5">
      <c r="B768" s="39" t="s">
        <v>0</v>
      </c>
      <c r="C768" s="40">
        <v>13958443.420000002</v>
      </c>
      <c r="D768" s="42">
        <v>0</v>
      </c>
      <c r="E768" s="41">
        <v>0</v>
      </c>
      <c r="F768" s="43">
        <f t="shared" si="20"/>
        <v>13958443.420000002</v>
      </c>
    </row>
    <row r="769" spans="2:6" ht="22.5">
      <c r="B769" s="39" t="s">
        <v>33</v>
      </c>
      <c r="C769" s="40">
        <v>1506085.0899999999</v>
      </c>
      <c r="D769" s="42">
        <v>0</v>
      </c>
      <c r="E769" s="41">
        <v>0</v>
      </c>
      <c r="F769" s="43">
        <f t="shared" si="20"/>
        <v>1506085.0899999999</v>
      </c>
    </row>
    <row r="770" spans="2:6" ht="22.5">
      <c r="B770" s="39" t="s">
        <v>32</v>
      </c>
      <c r="C770" s="40">
        <v>2779507.7800000003</v>
      </c>
      <c r="D770" s="42">
        <v>0</v>
      </c>
      <c r="E770" s="41">
        <v>0</v>
      </c>
      <c r="F770" s="43">
        <f t="shared" si="20"/>
        <v>2779507.7800000003</v>
      </c>
    </row>
    <row r="771" spans="2:6" ht="12.75">
      <c r="B771" s="39" t="s">
        <v>14</v>
      </c>
      <c r="C771" s="40">
        <v>264.6099999998696</v>
      </c>
      <c r="D771" s="42">
        <v>0</v>
      </c>
      <c r="E771" s="41">
        <v>0</v>
      </c>
      <c r="F771" s="43">
        <f t="shared" si="20"/>
        <v>264.6099999998696</v>
      </c>
    </row>
    <row r="772" spans="2:6" ht="12.75" customHeight="1">
      <c r="B772" s="39" t="s">
        <v>15</v>
      </c>
      <c r="C772" s="40">
        <v>316829.56</v>
      </c>
      <c r="D772" s="42">
        <v>0</v>
      </c>
      <c r="E772" s="41">
        <v>0</v>
      </c>
      <c r="F772" s="43">
        <f t="shared" si="20"/>
        <v>316829.56</v>
      </c>
    </row>
    <row r="773" spans="2:6" ht="22.5">
      <c r="B773" s="39" t="s">
        <v>16</v>
      </c>
      <c r="C773" s="40">
        <v>18599.449999999953</v>
      </c>
      <c r="D773" s="42">
        <v>0</v>
      </c>
      <c r="E773" s="41">
        <v>0</v>
      </c>
      <c r="F773" s="43">
        <f t="shared" si="20"/>
        <v>18599.449999999953</v>
      </c>
    </row>
    <row r="774" spans="2:6" ht="33.75">
      <c r="B774" s="39" t="s">
        <v>1</v>
      </c>
      <c r="C774" s="40">
        <v>14260593.77</v>
      </c>
      <c r="D774" s="42">
        <v>0</v>
      </c>
      <c r="E774" s="41">
        <v>0</v>
      </c>
      <c r="F774" s="43">
        <f t="shared" si="20"/>
        <v>14260593.77</v>
      </c>
    </row>
    <row r="775" spans="2:6" ht="12.75">
      <c r="B775" s="39" t="s">
        <v>17</v>
      </c>
      <c r="C775" s="40">
        <v>1681817.6199999996</v>
      </c>
      <c r="D775" s="42">
        <v>0</v>
      </c>
      <c r="E775" s="41">
        <v>0</v>
      </c>
      <c r="F775" s="43">
        <f t="shared" si="20"/>
        <v>1681817.6199999996</v>
      </c>
    </row>
    <row r="776" spans="2:6" ht="22.5">
      <c r="B776" s="39" t="s">
        <v>2</v>
      </c>
      <c r="C776" s="40">
        <v>-564470.6000000007</v>
      </c>
      <c r="D776" s="42">
        <v>0</v>
      </c>
      <c r="E776" s="41">
        <v>110000</v>
      </c>
      <c r="F776" s="43">
        <f t="shared" si="20"/>
        <v>-674470.6000000007</v>
      </c>
    </row>
    <row r="777" spans="2:6" ht="12.75">
      <c r="B777" s="39" t="s">
        <v>27</v>
      </c>
      <c r="C777" s="40">
        <v>-0.060000000055879354</v>
      </c>
      <c r="D777" s="42">
        <v>0</v>
      </c>
      <c r="E777" s="41">
        <v>0</v>
      </c>
      <c r="F777" s="43">
        <f t="shared" si="20"/>
        <v>-0.060000000055879354</v>
      </c>
    </row>
    <row r="778" spans="2:6" ht="12.75">
      <c r="B778" s="39" t="s">
        <v>28</v>
      </c>
      <c r="C778" s="40">
        <v>0.5600000000558794</v>
      </c>
      <c r="D778" s="42">
        <v>0</v>
      </c>
      <c r="E778" s="41">
        <v>0</v>
      </c>
      <c r="F778" s="43">
        <f t="shared" si="20"/>
        <v>0.5600000000558794</v>
      </c>
    </row>
    <row r="779" spans="2:6" ht="22.5">
      <c r="B779" s="39" t="s">
        <v>3</v>
      </c>
      <c r="C779" s="40">
        <v>6749967.550000001</v>
      </c>
      <c r="D779" s="42">
        <v>0</v>
      </c>
      <c r="E779" s="41">
        <v>0</v>
      </c>
      <c r="F779" s="43">
        <f t="shared" si="20"/>
        <v>6749967.550000001</v>
      </c>
    </row>
    <row r="780" spans="2:6" ht="12.75">
      <c r="B780" s="39" t="s">
        <v>29</v>
      </c>
      <c r="C780" s="40">
        <v>59495.93999999911</v>
      </c>
      <c r="D780" s="42">
        <v>44837.79</v>
      </c>
      <c r="E780" s="41">
        <v>0</v>
      </c>
      <c r="F780" s="43">
        <f t="shared" si="20"/>
        <v>104333.72999999911</v>
      </c>
    </row>
    <row r="781" spans="2:6" ht="12.75">
      <c r="B781" s="39" t="s">
        <v>30</v>
      </c>
      <c r="C781" s="40">
        <v>147636.5</v>
      </c>
      <c r="D781" s="42">
        <v>0</v>
      </c>
      <c r="E781" s="41">
        <v>0</v>
      </c>
      <c r="F781" s="43">
        <f t="shared" si="20"/>
        <v>147636.5</v>
      </c>
    </row>
    <row r="782" spans="2:6" ht="12.75">
      <c r="B782" s="39" t="s">
        <v>67</v>
      </c>
      <c r="C782" s="40">
        <v>1008120.729999999</v>
      </c>
      <c r="D782" s="42">
        <v>0</v>
      </c>
      <c r="E782" s="41">
        <v>0</v>
      </c>
      <c r="F782" s="43">
        <f t="shared" si="20"/>
        <v>1008120.729999999</v>
      </c>
    </row>
    <row r="783" spans="2:6" ht="12.75">
      <c r="B783" s="44" t="s">
        <v>66</v>
      </c>
      <c r="C783" s="40">
        <v>106627.01999999999</v>
      </c>
      <c r="D783" s="42">
        <v>0</v>
      </c>
      <c r="E783" s="41">
        <v>0</v>
      </c>
      <c r="F783" s="43">
        <f t="shared" si="20"/>
        <v>106627.01999999999</v>
      </c>
    </row>
    <row r="784" spans="2:6" ht="15">
      <c r="B784" s="45" t="s">
        <v>5</v>
      </c>
      <c r="C784" s="46">
        <v>52215388.92000002</v>
      </c>
      <c r="D784" s="47">
        <f>SUM(D761:D783)</f>
        <v>4294837.79</v>
      </c>
      <c r="E784" s="47">
        <f>SUM(E761:E783)</f>
        <v>3115811.49</v>
      </c>
      <c r="F784" s="46">
        <f t="shared" si="20"/>
        <v>53394415.22000001</v>
      </c>
    </row>
    <row r="792" ht="12.75">
      <c r="B792" s="37" t="s">
        <v>18</v>
      </c>
    </row>
    <row r="793" spans="2:6" ht="12.75">
      <c r="B793" s="34" t="s">
        <v>19</v>
      </c>
      <c r="C793" s="35"/>
      <c r="D793" s="35"/>
      <c r="E793" s="36"/>
      <c r="F793" s="36"/>
    </row>
    <row r="794" spans="2:6" ht="15.75">
      <c r="B794" s="34"/>
      <c r="C794" s="14" t="s">
        <v>25</v>
      </c>
      <c r="D794" s="14"/>
      <c r="E794" s="15"/>
      <c r="F794" s="38">
        <v>22</v>
      </c>
    </row>
    <row r="795" spans="2:6" ht="12.75">
      <c r="B795" s="58" t="s">
        <v>7</v>
      </c>
      <c r="C795" s="60" t="s">
        <v>90</v>
      </c>
      <c r="D795" s="60" t="s">
        <v>4</v>
      </c>
      <c r="E795" s="60" t="s">
        <v>6</v>
      </c>
      <c r="F795" s="60" t="s">
        <v>91</v>
      </c>
    </row>
    <row r="796" spans="2:6" ht="12.75">
      <c r="B796" s="59"/>
      <c r="C796" s="61"/>
      <c r="D796" s="61"/>
      <c r="E796" s="61"/>
      <c r="F796" s="61"/>
    </row>
    <row r="797" spans="2:6" ht="12.75">
      <c r="B797" s="39" t="s">
        <v>8</v>
      </c>
      <c r="C797" s="40">
        <v>115127.31999999494</v>
      </c>
      <c r="D797" s="41">
        <v>60672872.91</v>
      </c>
      <c r="E797" s="42">
        <v>61015357.17</v>
      </c>
      <c r="F797" s="43">
        <f aca="true" t="shared" si="21" ref="F797:F820">C797+D797-E797</f>
        <v>-227356.94000001252</v>
      </c>
    </row>
    <row r="798" spans="2:6" ht="12.75">
      <c r="B798" s="39" t="s">
        <v>9</v>
      </c>
      <c r="C798" s="40">
        <v>2037339.71</v>
      </c>
      <c r="D798" s="42">
        <v>0</v>
      </c>
      <c r="E798" s="41">
        <v>0</v>
      </c>
      <c r="F798" s="43">
        <f t="shared" si="21"/>
        <v>2037339.71</v>
      </c>
    </row>
    <row r="799" spans="2:6" ht="12.75">
      <c r="B799" s="39" t="s">
        <v>10</v>
      </c>
      <c r="C799" s="40">
        <v>655927.0799999996</v>
      </c>
      <c r="D799" s="42">
        <v>0</v>
      </c>
      <c r="E799" s="41">
        <v>0</v>
      </c>
      <c r="F799" s="43">
        <f t="shared" si="21"/>
        <v>655927.0799999996</v>
      </c>
    </row>
    <row r="800" spans="2:6" ht="12.75">
      <c r="B800" s="39" t="s">
        <v>11</v>
      </c>
      <c r="C800" s="40">
        <v>109876.28000000029</v>
      </c>
      <c r="D800" s="42">
        <v>0</v>
      </c>
      <c r="E800" s="41">
        <v>0</v>
      </c>
      <c r="F800" s="43">
        <f t="shared" si="21"/>
        <v>109876.28000000029</v>
      </c>
    </row>
    <row r="801" spans="2:6" ht="12.75">
      <c r="B801" s="39" t="s">
        <v>12</v>
      </c>
      <c r="C801" s="40">
        <v>1501879.7999999998</v>
      </c>
      <c r="D801" s="42">
        <v>0</v>
      </c>
      <c r="E801" s="41">
        <v>0</v>
      </c>
      <c r="F801" s="43">
        <f t="shared" si="21"/>
        <v>1501879.7999999998</v>
      </c>
    </row>
    <row r="802" spans="2:6" ht="22.5">
      <c r="B802" s="39" t="s">
        <v>31</v>
      </c>
      <c r="C802" s="40">
        <v>3948.5800000000745</v>
      </c>
      <c r="D802" s="42">
        <v>0</v>
      </c>
      <c r="E802" s="41">
        <v>0</v>
      </c>
      <c r="F802" s="43">
        <f t="shared" si="21"/>
        <v>3948.5800000000745</v>
      </c>
    </row>
    <row r="803" spans="2:6" ht="12.75">
      <c r="B803" s="39" t="s">
        <v>13</v>
      </c>
      <c r="C803" s="40">
        <v>7005959.720000001</v>
      </c>
      <c r="D803" s="42">
        <v>1239000</v>
      </c>
      <c r="E803" s="41">
        <v>0</v>
      </c>
      <c r="F803" s="43">
        <f t="shared" si="21"/>
        <v>8244959.720000001</v>
      </c>
    </row>
    <row r="804" spans="2:6" ht="22.5">
      <c r="B804" s="39" t="s">
        <v>0</v>
      </c>
      <c r="C804" s="40">
        <v>13958443.420000002</v>
      </c>
      <c r="D804" s="42">
        <v>0</v>
      </c>
      <c r="E804" s="41">
        <v>0</v>
      </c>
      <c r="F804" s="43">
        <f t="shared" si="21"/>
        <v>13958443.420000002</v>
      </c>
    </row>
    <row r="805" spans="2:6" ht="22.5">
      <c r="B805" s="39" t="s">
        <v>33</v>
      </c>
      <c r="C805" s="40">
        <v>1506085.0899999999</v>
      </c>
      <c r="D805" s="42">
        <v>0</v>
      </c>
      <c r="E805" s="41">
        <v>0</v>
      </c>
      <c r="F805" s="43">
        <f t="shared" si="21"/>
        <v>1506085.0899999999</v>
      </c>
    </row>
    <row r="806" spans="2:6" ht="22.5">
      <c r="B806" s="39" t="s">
        <v>32</v>
      </c>
      <c r="C806" s="40">
        <v>2779507.7800000003</v>
      </c>
      <c r="D806" s="42">
        <v>0</v>
      </c>
      <c r="E806" s="41">
        <v>0</v>
      </c>
      <c r="F806" s="43">
        <f t="shared" si="21"/>
        <v>2779507.7800000003</v>
      </c>
    </row>
    <row r="807" spans="2:6" ht="12.75" customHeight="1">
      <c r="B807" s="39" t="s">
        <v>14</v>
      </c>
      <c r="C807" s="40">
        <v>264.6099999998696</v>
      </c>
      <c r="D807" s="42">
        <v>0</v>
      </c>
      <c r="E807" s="41">
        <v>0</v>
      </c>
      <c r="F807" s="43">
        <f t="shared" si="21"/>
        <v>264.6099999998696</v>
      </c>
    </row>
    <row r="808" spans="2:6" ht="12.75">
      <c r="B808" s="39" t="s">
        <v>15</v>
      </c>
      <c r="C808" s="40">
        <v>316829.56</v>
      </c>
      <c r="D808" s="42">
        <v>0</v>
      </c>
      <c r="E808" s="41">
        <v>0</v>
      </c>
      <c r="F808" s="43">
        <f t="shared" si="21"/>
        <v>316829.56</v>
      </c>
    </row>
    <row r="809" spans="2:6" ht="22.5">
      <c r="B809" s="39" t="s">
        <v>16</v>
      </c>
      <c r="C809" s="40">
        <v>18599.449999999953</v>
      </c>
      <c r="D809" s="42">
        <v>0</v>
      </c>
      <c r="E809" s="41">
        <v>0</v>
      </c>
      <c r="F809" s="43">
        <f t="shared" si="21"/>
        <v>18599.449999999953</v>
      </c>
    </row>
    <row r="810" spans="2:6" ht="33.75">
      <c r="B810" s="39" t="s">
        <v>1</v>
      </c>
      <c r="C810" s="40">
        <v>14260593.77</v>
      </c>
      <c r="D810" s="42">
        <v>0</v>
      </c>
      <c r="E810" s="41">
        <v>0</v>
      </c>
      <c r="F810" s="43">
        <f t="shared" si="21"/>
        <v>14260593.77</v>
      </c>
    </row>
    <row r="811" spans="2:6" ht="12.75">
      <c r="B811" s="39" t="s">
        <v>17</v>
      </c>
      <c r="C811" s="40">
        <v>1681817.6199999996</v>
      </c>
      <c r="D811" s="42">
        <v>0</v>
      </c>
      <c r="E811" s="41">
        <v>0</v>
      </c>
      <c r="F811" s="43">
        <f t="shared" si="21"/>
        <v>1681817.6199999996</v>
      </c>
    </row>
    <row r="812" spans="2:6" ht="22.5">
      <c r="B812" s="39" t="s">
        <v>2</v>
      </c>
      <c r="C812" s="40">
        <v>-674470.6000000007</v>
      </c>
      <c r="D812" s="42">
        <v>19824.54</v>
      </c>
      <c r="E812" s="41">
        <v>0</v>
      </c>
      <c r="F812" s="43">
        <f t="shared" si="21"/>
        <v>-654646.0600000006</v>
      </c>
    </row>
    <row r="813" spans="2:6" ht="12.75">
      <c r="B813" s="39" t="s">
        <v>27</v>
      </c>
      <c r="C813" s="40">
        <v>-0.060000000055879354</v>
      </c>
      <c r="D813" s="42">
        <v>0</v>
      </c>
      <c r="E813" s="41">
        <v>0</v>
      </c>
      <c r="F813" s="43">
        <f t="shared" si="21"/>
        <v>-0.060000000055879354</v>
      </c>
    </row>
    <row r="814" spans="2:6" ht="12.75">
      <c r="B814" s="39" t="s">
        <v>28</v>
      </c>
      <c r="C814" s="40">
        <v>0.5600000000558794</v>
      </c>
      <c r="D814" s="42">
        <v>0</v>
      </c>
      <c r="E814" s="41">
        <v>0</v>
      </c>
      <c r="F814" s="43">
        <f t="shared" si="21"/>
        <v>0.5600000000558794</v>
      </c>
    </row>
    <row r="815" spans="2:6" ht="22.5">
      <c r="B815" s="39" t="s">
        <v>3</v>
      </c>
      <c r="C815" s="40">
        <v>6749967.550000001</v>
      </c>
      <c r="D815" s="42">
        <v>0</v>
      </c>
      <c r="E815" s="41">
        <v>0</v>
      </c>
      <c r="F815" s="43">
        <f t="shared" si="21"/>
        <v>6749967.550000001</v>
      </c>
    </row>
    <row r="816" spans="2:6" ht="12.75">
      <c r="B816" s="39" t="s">
        <v>29</v>
      </c>
      <c r="C816" s="40">
        <v>104333.72999999911</v>
      </c>
      <c r="D816" s="42">
        <v>0</v>
      </c>
      <c r="E816" s="41">
        <v>0</v>
      </c>
      <c r="F816" s="43">
        <f t="shared" si="21"/>
        <v>104333.72999999911</v>
      </c>
    </row>
    <row r="817" spans="2:6" ht="12.75">
      <c r="B817" s="39" t="s">
        <v>30</v>
      </c>
      <c r="C817" s="40">
        <v>147636.5</v>
      </c>
      <c r="D817" s="42">
        <v>0</v>
      </c>
      <c r="E817" s="41">
        <v>0</v>
      </c>
      <c r="F817" s="43">
        <f t="shared" si="21"/>
        <v>147636.5</v>
      </c>
    </row>
    <row r="818" spans="2:6" ht="12.75">
      <c r="B818" s="39" t="s">
        <v>67</v>
      </c>
      <c r="C818" s="40">
        <v>1008120.729999999</v>
      </c>
      <c r="D818" s="42">
        <v>0</v>
      </c>
      <c r="E818" s="41">
        <v>0</v>
      </c>
      <c r="F818" s="43">
        <f t="shared" si="21"/>
        <v>1008120.729999999</v>
      </c>
    </row>
    <row r="819" spans="2:6" ht="12.75">
      <c r="B819" s="44" t="s">
        <v>66</v>
      </c>
      <c r="C819" s="40">
        <v>106627.01999999999</v>
      </c>
      <c r="D819" s="42">
        <v>0</v>
      </c>
      <c r="E819" s="41">
        <v>73410.03</v>
      </c>
      <c r="F819" s="43">
        <f t="shared" si="21"/>
        <v>33216.98999999999</v>
      </c>
    </row>
    <row r="820" spans="2:6" ht="15">
      <c r="B820" s="45" t="s">
        <v>5</v>
      </c>
      <c r="C820" s="46">
        <v>53394415.22000001</v>
      </c>
      <c r="D820" s="47">
        <f>SUM(D797:D819)</f>
        <v>61931697.449999996</v>
      </c>
      <c r="E820" s="47">
        <f>SUM(E797:E819)</f>
        <v>61088767.2</v>
      </c>
      <c r="F820" s="46">
        <f t="shared" si="21"/>
        <v>54237345.47000001</v>
      </c>
    </row>
    <row r="829" ht="12.75">
      <c r="B829" s="37" t="s">
        <v>18</v>
      </c>
    </row>
    <row r="830" spans="2:6" ht="12.75">
      <c r="B830" s="34" t="s">
        <v>19</v>
      </c>
      <c r="C830" s="35"/>
      <c r="D830" s="35"/>
      <c r="E830" s="36"/>
      <c r="F830" s="36"/>
    </row>
    <row r="831" spans="2:6" ht="15.75">
      <c r="B831" s="34"/>
      <c r="C831" s="14" t="s">
        <v>25</v>
      </c>
      <c r="D831" s="14"/>
      <c r="E831" s="15"/>
      <c r="F831" s="38">
        <v>23</v>
      </c>
    </row>
    <row r="832" spans="2:6" ht="12.75">
      <c r="B832" s="58" t="s">
        <v>7</v>
      </c>
      <c r="C832" s="60" t="s">
        <v>92</v>
      </c>
      <c r="D832" s="60" t="s">
        <v>4</v>
      </c>
      <c r="E832" s="60" t="s">
        <v>6</v>
      </c>
      <c r="F832" s="60" t="s">
        <v>93</v>
      </c>
    </row>
    <row r="833" spans="2:6" ht="12.75">
      <c r="B833" s="59"/>
      <c r="C833" s="61"/>
      <c r="D833" s="61"/>
      <c r="E833" s="61"/>
      <c r="F833" s="61"/>
    </row>
    <row r="834" spans="2:6" ht="12.75">
      <c r="B834" s="39" t="s">
        <v>8</v>
      </c>
      <c r="C834" s="40">
        <v>-227356.94000001252</v>
      </c>
      <c r="D834" s="41">
        <v>312915.35</v>
      </c>
      <c r="E834" s="42">
        <v>0</v>
      </c>
      <c r="F834" s="43">
        <f aca="true" t="shared" si="22" ref="F834:F857">C834+D834-E834</f>
        <v>85558.40999998746</v>
      </c>
    </row>
    <row r="835" spans="2:6" ht="12.75">
      <c r="B835" s="39" t="s">
        <v>9</v>
      </c>
      <c r="C835" s="40">
        <v>2037339.71</v>
      </c>
      <c r="D835" s="42">
        <v>16202.4</v>
      </c>
      <c r="E835" s="41">
        <v>237399.03</v>
      </c>
      <c r="F835" s="43">
        <f t="shared" si="22"/>
        <v>1816143.0799999998</v>
      </c>
    </row>
    <row r="836" spans="2:6" ht="12.75" customHeight="1">
      <c r="B836" s="39" t="s">
        <v>10</v>
      </c>
      <c r="C836" s="40">
        <v>655927.0799999996</v>
      </c>
      <c r="D836" s="42">
        <v>2399833.33</v>
      </c>
      <c r="E836" s="41">
        <v>0</v>
      </c>
      <c r="F836" s="43">
        <f t="shared" si="22"/>
        <v>3055760.4099999997</v>
      </c>
    </row>
    <row r="837" spans="2:6" ht="12.75">
      <c r="B837" s="39" t="s">
        <v>11</v>
      </c>
      <c r="C837" s="40">
        <v>109876.28000000029</v>
      </c>
      <c r="D837" s="42">
        <v>0</v>
      </c>
      <c r="E837" s="41">
        <v>0</v>
      </c>
      <c r="F837" s="43">
        <f t="shared" si="22"/>
        <v>109876.28000000029</v>
      </c>
    </row>
    <row r="838" spans="2:6" ht="12.75">
      <c r="B838" s="39" t="s">
        <v>12</v>
      </c>
      <c r="C838" s="40">
        <v>1501879.7999999998</v>
      </c>
      <c r="D838" s="42">
        <v>0</v>
      </c>
      <c r="E838" s="41">
        <v>656727.87</v>
      </c>
      <c r="F838" s="43">
        <f t="shared" si="22"/>
        <v>845151.9299999998</v>
      </c>
    </row>
    <row r="839" spans="2:6" ht="22.5">
      <c r="B839" s="39" t="s">
        <v>31</v>
      </c>
      <c r="C839" s="40">
        <v>3948.5800000000745</v>
      </c>
      <c r="D839" s="42">
        <v>0</v>
      </c>
      <c r="E839" s="41">
        <v>0</v>
      </c>
      <c r="F839" s="43">
        <f t="shared" si="22"/>
        <v>3948.5800000000745</v>
      </c>
    </row>
    <row r="840" spans="2:6" ht="12.75">
      <c r="B840" s="39" t="s">
        <v>13</v>
      </c>
      <c r="C840" s="40">
        <v>8244959.720000001</v>
      </c>
      <c r="D840" s="42">
        <v>0</v>
      </c>
      <c r="E840" s="41">
        <v>820797.6</v>
      </c>
      <c r="F840" s="43">
        <f t="shared" si="22"/>
        <v>7424162.120000001</v>
      </c>
    </row>
    <row r="841" spans="2:6" ht="22.5">
      <c r="B841" s="39" t="s">
        <v>0</v>
      </c>
      <c r="C841" s="40">
        <v>13958443.420000002</v>
      </c>
      <c r="D841" s="42">
        <v>0</v>
      </c>
      <c r="E841" s="41">
        <v>4016965.97</v>
      </c>
      <c r="F841" s="43">
        <f t="shared" si="22"/>
        <v>9941477.450000001</v>
      </c>
    </row>
    <row r="842" spans="2:6" ht="22.5">
      <c r="B842" s="39" t="s">
        <v>33</v>
      </c>
      <c r="C842" s="40">
        <v>1506085.0899999999</v>
      </c>
      <c r="D842" s="42">
        <v>0</v>
      </c>
      <c r="E842" s="41">
        <v>611820</v>
      </c>
      <c r="F842" s="43">
        <f t="shared" si="22"/>
        <v>894265.0899999999</v>
      </c>
    </row>
    <row r="843" spans="2:6" ht="22.5">
      <c r="B843" s="39" t="s">
        <v>32</v>
      </c>
      <c r="C843" s="40">
        <v>2779507.7800000003</v>
      </c>
      <c r="D843" s="42">
        <v>0</v>
      </c>
      <c r="E843" s="41">
        <v>4455</v>
      </c>
      <c r="F843" s="43">
        <f t="shared" si="22"/>
        <v>2775052.7800000003</v>
      </c>
    </row>
    <row r="844" spans="2:6" ht="12.75">
      <c r="B844" s="39" t="s">
        <v>14</v>
      </c>
      <c r="C844" s="40">
        <v>264.6099999998696</v>
      </c>
      <c r="D844" s="42">
        <v>0</v>
      </c>
      <c r="E844" s="41">
        <v>0</v>
      </c>
      <c r="F844" s="43">
        <f t="shared" si="22"/>
        <v>264.6099999998696</v>
      </c>
    </row>
    <row r="845" spans="2:6" ht="12.75">
      <c r="B845" s="39" t="s">
        <v>15</v>
      </c>
      <c r="C845" s="40">
        <v>316829.56</v>
      </c>
      <c r="D845" s="42">
        <v>0</v>
      </c>
      <c r="E845" s="41">
        <v>0</v>
      </c>
      <c r="F845" s="43">
        <f t="shared" si="22"/>
        <v>316829.56</v>
      </c>
    </row>
    <row r="846" spans="2:6" ht="22.5">
      <c r="B846" s="39" t="s">
        <v>16</v>
      </c>
      <c r="C846" s="40">
        <v>18599.449999999953</v>
      </c>
      <c r="D846" s="42">
        <v>0</v>
      </c>
      <c r="E846" s="41">
        <v>0</v>
      </c>
      <c r="F846" s="43">
        <f t="shared" si="22"/>
        <v>18599.449999999953</v>
      </c>
    </row>
    <row r="847" spans="2:6" ht="33.75">
      <c r="B847" s="39" t="s">
        <v>1</v>
      </c>
      <c r="C847" s="40">
        <v>14260593.77</v>
      </c>
      <c r="D847" s="42">
        <v>0</v>
      </c>
      <c r="E847" s="41">
        <v>1182057.8</v>
      </c>
      <c r="F847" s="43">
        <f t="shared" si="22"/>
        <v>13078535.969999999</v>
      </c>
    </row>
    <row r="848" spans="2:6" ht="12.75">
      <c r="B848" s="39" t="s">
        <v>17</v>
      </c>
      <c r="C848" s="40">
        <v>1681817.6199999996</v>
      </c>
      <c r="D848" s="42">
        <v>0</v>
      </c>
      <c r="E848" s="41">
        <v>392722.53</v>
      </c>
      <c r="F848" s="43">
        <f t="shared" si="22"/>
        <v>1289095.0899999996</v>
      </c>
    </row>
    <row r="849" spans="2:6" ht="22.5">
      <c r="B849" s="39" t="s">
        <v>2</v>
      </c>
      <c r="C849" s="40">
        <v>-654646.0600000006</v>
      </c>
      <c r="D849" s="42">
        <v>0</v>
      </c>
      <c r="E849" s="41">
        <v>0</v>
      </c>
      <c r="F849" s="43">
        <f t="shared" si="22"/>
        <v>-654646.0600000006</v>
      </c>
    </row>
    <row r="850" spans="2:6" ht="12.75">
      <c r="B850" s="39" t="s">
        <v>27</v>
      </c>
      <c r="C850" s="40">
        <v>-0.060000000055879354</v>
      </c>
      <c r="D850" s="42">
        <v>0</v>
      </c>
      <c r="E850" s="41">
        <v>0</v>
      </c>
      <c r="F850" s="43">
        <f t="shared" si="22"/>
        <v>-0.060000000055879354</v>
      </c>
    </row>
    <row r="851" spans="2:6" ht="12.75">
      <c r="B851" s="39" t="s">
        <v>28</v>
      </c>
      <c r="C851" s="40">
        <v>0.5600000000558794</v>
      </c>
      <c r="D851" s="42">
        <v>0</v>
      </c>
      <c r="E851" s="41">
        <v>0</v>
      </c>
      <c r="F851" s="43">
        <f t="shared" si="22"/>
        <v>0.5600000000558794</v>
      </c>
    </row>
    <row r="852" spans="2:6" ht="22.5">
      <c r="B852" s="39" t="s">
        <v>3</v>
      </c>
      <c r="C852" s="40">
        <v>6749967.550000001</v>
      </c>
      <c r="D852" s="42">
        <v>0</v>
      </c>
      <c r="E852" s="41">
        <v>0</v>
      </c>
      <c r="F852" s="43">
        <f t="shared" si="22"/>
        <v>6749967.550000001</v>
      </c>
    </row>
    <row r="853" spans="2:6" ht="12.75">
      <c r="B853" s="39" t="s">
        <v>29</v>
      </c>
      <c r="C853" s="40">
        <v>104333.72999999911</v>
      </c>
      <c r="D853" s="42">
        <v>0</v>
      </c>
      <c r="E853" s="41">
        <v>44837.79</v>
      </c>
      <c r="F853" s="43">
        <f t="shared" si="22"/>
        <v>59495.93999999911</v>
      </c>
    </row>
    <row r="854" spans="2:6" ht="12.75">
      <c r="B854" s="39" t="s">
        <v>30</v>
      </c>
      <c r="C854" s="40">
        <v>147636.5</v>
      </c>
      <c r="D854" s="42">
        <v>0</v>
      </c>
      <c r="E854" s="41">
        <v>0</v>
      </c>
      <c r="F854" s="43">
        <f t="shared" si="22"/>
        <v>147636.5</v>
      </c>
    </row>
    <row r="855" spans="2:6" ht="12.75">
      <c r="B855" s="39" t="s">
        <v>67</v>
      </c>
      <c r="C855" s="40">
        <v>1008120.729999999</v>
      </c>
      <c r="D855" s="42">
        <v>0</v>
      </c>
      <c r="E855" s="41">
        <v>0</v>
      </c>
      <c r="F855" s="43">
        <f t="shared" si="22"/>
        <v>1008120.729999999</v>
      </c>
    </row>
    <row r="856" spans="2:6" ht="12.75">
      <c r="B856" s="44" t="s">
        <v>66</v>
      </c>
      <c r="C856" s="40">
        <v>33216.98999999999</v>
      </c>
      <c r="D856" s="42">
        <v>0</v>
      </c>
      <c r="E856" s="41">
        <v>0</v>
      </c>
      <c r="F856" s="43">
        <f t="shared" si="22"/>
        <v>33216.98999999999</v>
      </c>
    </row>
    <row r="857" spans="2:6" ht="15">
      <c r="B857" s="45" t="s">
        <v>5</v>
      </c>
      <c r="C857" s="46">
        <v>54237345.47000001</v>
      </c>
      <c r="D857" s="47">
        <f>SUM(D834:D856)</f>
        <v>2728951.08</v>
      </c>
      <c r="E857" s="47">
        <f>SUM(E834:E856)</f>
        <v>7967783.590000001</v>
      </c>
      <c r="F857" s="46">
        <f t="shared" si="22"/>
        <v>48998512.96000001</v>
      </c>
    </row>
    <row r="863" ht="12.75">
      <c r="B863" s="37" t="s">
        <v>18</v>
      </c>
    </row>
    <row r="864" spans="2:6" ht="12.75">
      <c r="B864" s="34" t="s">
        <v>19</v>
      </c>
      <c r="C864" s="35"/>
      <c r="D864" s="35"/>
      <c r="E864" s="36"/>
      <c r="F864" s="36"/>
    </row>
    <row r="865" spans="2:6" ht="15.75">
      <c r="B865" s="34"/>
      <c r="C865" s="14" t="s">
        <v>25</v>
      </c>
      <c r="D865" s="14"/>
      <c r="E865" s="15"/>
      <c r="F865" s="38">
        <v>24</v>
      </c>
    </row>
    <row r="866" spans="2:6" ht="12.75">
      <c r="B866" s="58" t="s">
        <v>7</v>
      </c>
      <c r="C866" s="60" t="s">
        <v>93</v>
      </c>
      <c r="D866" s="60" t="s">
        <v>4</v>
      </c>
      <c r="E866" s="60" t="s">
        <v>6</v>
      </c>
      <c r="F866" s="60" t="s">
        <v>94</v>
      </c>
    </row>
    <row r="867" spans="2:6" ht="12.75">
      <c r="B867" s="59"/>
      <c r="C867" s="61"/>
      <c r="D867" s="61"/>
      <c r="E867" s="61"/>
      <c r="F867" s="61"/>
    </row>
    <row r="868" spans="2:6" ht="12.75">
      <c r="B868" s="39" t="s">
        <v>8</v>
      </c>
      <c r="C868" s="40">
        <v>85558.40999998746</v>
      </c>
      <c r="D868" s="41">
        <v>9261.92</v>
      </c>
      <c r="E868" s="42">
        <v>12938.38</v>
      </c>
      <c r="F868" s="43">
        <f aca="true" t="shared" si="23" ref="F868:F891">C868+D868-E868</f>
        <v>81881.94999998745</v>
      </c>
    </row>
    <row r="869" spans="2:6" ht="12.75">
      <c r="B869" s="39" t="s">
        <v>9</v>
      </c>
      <c r="C869" s="40">
        <v>1816143.0799999998</v>
      </c>
      <c r="D869" s="42">
        <v>0</v>
      </c>
      <c r="E869" s="41">
        <v>0</v>
      </c>
      <c r="F869" s="43">
        <f t="shared" si="23"/>
        <v>1816143.0799999998</v>
      </c>
    </row>
    <row r="870" spans="2:6" ht="12.75">
      <c r="B870" s="39" t="s">
        <v>10</v>
      </c>
      <c r="C870" s="40">
        <v>3055760.4099999997</v>
      </c>
      <c r="D870" s="42">
        <v>0</v>
      </c>
      <c r="E870" s="41">
        <v>56247.2</v>
      </c>
      <c r="F870" s="43">
        <f t="shared" si="23"/>
        <v>2999513.2099999995</v>
      </c>
    </row>
    <row r="871" spans="2:6" ht="12.75">
      <c r="B871" s="39" t="s">
        <v>11</v>
      </c>
      <c r="C871" s="40">
        <v>109876.28000000029</v>
      </c>
      <c r="D871" s="42">
        <v>0</v>
      </c>
      <c r="E871" s="41">
        <v>0</v>
      </c>
      <c r="F871" s="43">
        <f t="shared" si="23"/>
        <v>109876.28000000029</v>
      </c>
    </row>
    <row r="872" spans="2:6" ht="12.75">
      <c r="B872" s="39" t="s">
        <v>12</v>
      </c>
      <c r="C872" s="40">
        <v>845151.9299999998</v>
      </c>
      <c r="D872" s="42">
        <v>0</v>
      </c>
      <c r="E872" s="41">
        <v>0</v>
      </c>
      <c r="F872" s="43">
        <f t="shared" si="23"/>
        <v>845151.9299999998</v>
      </c>
    </row>
    <row r="873" spans="2:6" ht="22.5">
      <c r="B873" s="39" t="s">
        <v>31</v>
      </c>
      <c r="C873" s="40">
        <v>3948.5800000000745</v>
      </c>
      <c r="D873" s="42">
        <v>0</v>
      </c>
      <c r="E873" s="41">
        <v>0</v>
      </c>
      <c r="F873" s="43">
        <f t="shared" si="23"/>
        <v>3948.5800000000745</v>
      </c>
    </row>
    <row r="874" spans="2:6" ht="12.75">
      <c r="B874" s="39" t="s">
        <v>13</v>
      </c>
      <c r="C874" s="40">
        <v>7424162.120000001</v>
      </c>
      <c r="D874" s="42">
        <v>0</v>
      </c>
      <c r="E874" s="41">
        <v>0</v>
      </c>
      <c r="F874" s="43">
        <f t="shared" si="23"/>
        <v>7424162.120000001</v>
      </c>
    </row>
    <row r="875" spans="2:6" ht="22.5">
      <c r="B875" s="39" t="s">
        <v>0</v>
      </c>
      <c r="C875" s="40">
        <v>9941477.450000001</v>
      </c>
      <c r="D875" s="42">
        <v>0</v>
      </c>
      <c r="E875" s="41">
        <v>0</v>
      </c>
      <c r="F875" s="43">
        <f t="shared" si="23"/>
        <v>9941477.450000001</v>
      </c>
    </row>
    <row r="876" spans="2:6" ht="22.5">
      <c r="B876" s="39" t="s">
        <v>33</v>
      </c>
      <c r="C876" s="40">
        <v>894265.0899999999</v>
      </c>
      <c r="D876" s="42">
        <v>0</v>
      </c>
      <c r="E876" s="41">
        <v>0</v>
      </c>
      <c r="F876" s="43">
        <f t="shared" si="23"/>
        <v>894265.0899999999</v>
      </c>
    </row>
    <row r="877" spans="2:6" ht="22.5">
      <c r="B877" s="39" t="s">
        <v>32</v>
      </c>
      <c r="C877" s="40">
        <v>2775052.7800000003</v>
      </c>
      <c r="D877" s="42">
        <v>0</v>
      </c>
      <c r="E877" s="41">
        <v>0</v>
      </c>
      <c r="F877" s="43">
        <f t="shared" si="23"/>
        <v>2775052.7800000003</v>
      </c>
    </row>
    <row r="878" spans="2:6" ht="12.75">
      <c r="B878" s="39" t="s">
        <v>14</v>
      </c>
      <c r="C878" s="40">
        <v>264.6099999998696</v>
      </c>
      <c r="D878" s="42">
        <v>0</v>
      </c>
      <c r="E878" s="41">
        <v>0</v>
      </c>
      <c r="F878" s="43">
        <f t="shared" si="23"/>
        <v>264.6099999998696</v>
      </c>
    </row>
    <row r="879" spans="2:6" ht="12.75">
      <c r="B879" s="39" t="s">
        <v>15</v>
      </c>
      <c r="C879" s="40">
        <v>316829.56</v>
      </c>
      <c r="D879" s="42">
        <v>0</v>
      </c>
      <c r="E879" s="41">
        <v>0</v>
      </c>
      <c r="F879" s="43">
        <f t="shared" si="23"/>
        <v>316829.56</v>
      </c>
    </row>
    <row r="880" spans="2:6" ht="22.5">
      <c r="B880" s="39" t="s">
        <v>16</v>
      </c>
      <c r="C880" s="40">
        <v>18599.449999999953</v>
      </c>
      <c r="D880" s="42">
        <v>0</v>
      </c>
      <c r="E880" s="41">
        <v>0</v>
      </c>
      <c r="F880" s="43">
        <f t="shared" si="23"/>
        <v>18599.449999999953</v>
      </c>
    </row>
    <row r="881" spans="2:6" ht="33.75">
      <c r="B881" s="39" t="s">
        <v>1</v>
      </c>
      <c r="C881" s="40">
        <v>13078535.969999999</v>
      </c>
      <c r="D881" s="42">
        <v>0</v>
      </c>
      <c r="E881" s="41">
        <v>0</v>
      </c>
      <c r="F881" s="43">
        <f t="shared" si="23"/>
        <v>13078535.969999999</v>
      </c>
    </row>
    <row r="882" spans="2:6" ht="12.75">
      <c r="B882" s="39" t="s">
        <v>17</v>
      </c>
      <c r="C882" s="40">
        <v>1289095.0899999996</v>
      </c>
      <c r="D882" s="42">
        <v>0</v>
      </c>
      <c r="E882" s="41">
        <v>0</v>
      </c>
      <c r="F882" s="43">
        <f t="shared" si="23"/>
        <v>1289095.0899999996</v>
      </c>
    </row>
    <row r="883" spans="2:6" ht="22.5">
      <c r="B883" s="39" t="s">
        <v>2</v>
      </c>
      <c r="C883" s="40">
        <v>-654646.0600000006</v>
      </c>
      <c r="D883" s="42">
        <v>7191625</v>
      </c>
      <c r="E883" s="41">
        <v>127920.8</v>
      </c>
      <c r="F883" s="43">
        <f t="shared" si="23"/>
        <v>6409058.14</v>
      </c>
    </row>
    <row r="884" spans="2:6" ht="12.75">
      <c r="B884" s="39" t="s">
        <v>27</v>
      </c>
      <c r="C884" s="40">
        <v>-0.060000000055879354</v>
      </c>
      <c r="D884" s="42">
        <v>0</v>
      </c>
      <c r="E884" s="41">
        <v>0</v>
      </c>
      <c r="F884" s="43">
        <f t="shared" si="23"/>
        <v>-0.060000000055879354</v>
      </c>
    </row>
    <row r="885" spans="2:6" ht="12.75">
      <c r="B885" s="39" t="s">
        <v>28</v>
      </c>
      <c r="C885" s="40">
        <v>0.5600000000558794</v>
      </c>
      <c r="D885" s="42">
        <v>0</v>
      </c>
      <c r="E885" s="41">
        <v>0</v>
      </c>
      <c r="F885" s="43">
        <f t="shared" si="23"/>
        <v>0.5600000000558794</v>
      </c>
    </row>
    <row r="886" spans="2:6" ht="22.5">
      <c r="B886" s="39" t="s">
        <v>3</v>
      </c>
      <c r="C886" s="40">
        <v>6749967.550000001</v>
      </c>
      <c r="D886" s="42">
        <v>0</v>
      </c>
      <c r="E886" s="41">
        <v>0</v>
      </c>
      <c r="F886" s="43">
        <f t="shared" si="23"/>
        <v>6749967.550000001</v>
      </c>
    </row>
    <row r="887" spans="2:6" ht="12.75">
      <c r="B887" s="39" t="s">
        <v>29</v>
      </c>
      <c r="C887" s="40">
        <v>59495.93999999911</v>
      </c>
      <c r="D887" s="42">
        <v>0</v>
      </c>
      <c r="E887" s="41">
        <v>0</v>
      </c>
      <c r="F887" s="43">
        <f t="shared" si="23"/>
        <v>59495.93999999911</v>
      </c>
    </row>
    <row r="888" spans="2:6" ht="12.75">
      <c r="B888" s="39" t="s">
        <v>30</v>
      </c>
      <c r="C888" s="40">
        <v>147636.5</v>
      </c>
      <c r="D888" s="42">
        <v>0</v>
      </c>
      <c r="E888" s="41">
        <v>0</v>
      </c>
      <c r="F888" s="43">
        <f t="shared" si="23"/>
        <v>147636.5</v>
      </c>
    </row>
    <row r="889" spans="2:6" ht="12.75">
      <c r="B889" s="39" t="s">
        <v>67</v>
      </c>
      <c r="C889" s="40">
        <v>1008120.729999999</v>
      </c>
      <c r="D889" s="42">
        <v>0</v>
      </c>
      <c r="E889" s="41">
        <v>0</v>
      </c>
      <c r="F889" s="43">
        <f t="shared" si="23"/>
        <v>1008120.729999999</v>
      </c>
    </row>
    <row r="890" spans="2:6" ht="12.75">
      <c r="B890" s="44" t="s">
        <v>66</v>
      </c>
      <c r="C890" s="40">
        <v>33216.98999999999</v>
      </c>
      <c r="D890" s="42">
        <v>2157</v>
      </c>
      <c r="E890" s="41">
        <v>0</v>
      </c>
      <c r="F890" s="43">
        <f t="shared" si="23"/>
        <v>35373.98999999999</v>
      </c>
    </row>
    <row r="891" spans="2:6" ht="12.75" customHeight="1">
      <c r="B891" s="45" t="s">
        <v>5</v>
      </c>
      <c r="C891" s="46">
        <v>48998512.96000001</v>
      </c>
      <c r="D891" s="47">
        <f>SUM(D868:D890)</f>
        <v>7203043.92</v>
      </c>
      <c r="E891" s="47">
        <f>SUM(E868:E890)</f>
        <v>197106.38</v>
      </c>
      <c r="F891" s="46">
        <f t="shared" si="23"/>
        <v>56004450.50000001</v>
      </c>
    </row>
    <row r="903" ht="12.75">
      <c r="B903" s="37" t="s">
        <v>18</v>
      </c>
    </row>
    <row r="904" spans="2:6" ht="12.75">
      <c r="B904" s="34" t="s">
        <v>19</v>
      </c>
      <c r="C904" s="35"/>
      <c r="D904" s="35"/>
      <c r="E904" s="36"/>
      <c r="F904" s="36"/>
    </row>
    <row r="905" spans="2:6" ht="15.75">
      <c r="B905" s="34"/>
      <c r="C905" s="14" t="s">
        <v>25</v>
      </c>
      <c r="D905" s="14"/>
      <c r="E905" s="15"/>
      <c r="F905" s="38">
        <v>25</v>
      </c>
    </row>
    <row r="906" spans="2:6" ht="12.75">
      <c r="B906" s="58" t="s">
        <v>7</v>
      </c>
      <c r="C906" s="60" t="s">
        <v>94</v>
      </c>
      <c r="D906" s="60" t="s">
        <v>4</v>
      </c>
      <c r="E906" s="60" t="s">
        <v>6</v>
      </c>
      <c r="F906" s="60" t="s">
        <v>95</v>
      </c>
    </row>
    <row r="907" spans="2:6" ht="12.75">
      <c r="B907" s="59"/>
      <c r="C907" s="61"/>
      <c r="D907" s="61"/>
      <c r="E907" s="61"/>
      <c r="F907" s="61"/>
    </row>
    <row r="908" spans="2:6" ht="12.75">
      <c r="B908" s="39" t="s">
        <v>8</v>
      </c>
      <c r="C908" s="40">
        <v>81881.94999998745</v>
      </c>
      <c r="D908" s="41">
        <v>0</v>
      </c>
      <c r="E908" s="42">
        <v>9261.99</v>
      </c>
      <c r="F908" s="43">
        <f aca="true" t="shared" si="24" ref="F908:F931">C908+D908-E908</f>
        <v>72619.95999998745</v>
      </c>
    </row>
    <row r="909" spans="2:6" ht="12.75">
      <c r="B909" s="39" t="s">
        <v>9</v>
      </c>
      <c r="C909" s="40">
        <v>1816143.0799999998</v>
      </c>
      <c r="D909" s="42">
        <v>0</v>
      </c>
      <c r="E909" s="41">
        <v>0</v>
      </c>
      <c r="F909" s="43">
        <f t="shared" si="24"/>
        <v>1816143.0799999998</v>
      </c>
    </row>
    <row r="910" spans="2:6" ht="12.75">
      <c r="B910" s="39" t="s">
        <v>10</v>
      </c>
      <c r="C910" s="40">
        <v>2999513.2099999995</v>
      </c>
      <c r="D910" s="42">
        <v>0</v>
      </c>
      <c r="E910" s="41">
        <v>0</v>
      </c>
      <c r="F910" s="43">
        <f t="shared" si="24"/>
        <v>2999513.2099999995</v>
      </c>
    </row>
    <row r="911" spans="2:6" ht="12.75">
      <c r="B911" s="39" t="s">
        <v>11</v>
      </c>
      <c r="C911" s="40">
        <v>109876.28000000029</v>
      </c>
      <c r="D911" s="42">
        <v>0</v>
      </c>
      <c r="E911" s="41">
        <v>0</v>
      </c>
      <c r="F911" s="43">
        <f t="shared" si="24"/>
        <v>109876.28000000029</v>
      </c>
    </row>
    <row r="912" spans="2:6" ht="12.75">
      <c r="B912" s="39" t="s">
        <v>12</v>
      </c>
      <c r="C912" s="40">
        <v>845151.9299999998</v>
      </c>
      <c r="D912" s="42">
        <v>0</v>
      </c>
      <c r="E912" s="41">
        <v>0</v>
      </c>
      <c r="F912" s="43">
        <f t="shared" si="24"/>
        <v>845151.9299999998</v>
      </c>
    </row>
    <row r="913" spans="2:6" ht="22.5">
      <c r="B913" s="39" t="s">
        <v>31</v>
      </c>
      <c r="C913" s="40">
        <v>3948.5800000000745</v>
      </c>
      <c r="D913" s="42">
        <v>0</v>
      </c>
      <c r="E913" s="41">
        <v>0</v>
      </c>
      <c r="F913" s="43">
        <f t="shared" si="24"/>
        <v>3948.5800000000745</v>
      </c>
    </row>
    <row r="914" spans="2:6" ht="12.75">
      <c r="B914" s="39" t="s">
        <v>13</v>
      </c>
      <c r="C914" s="40">
        <v>7424162.120000001</v>
      </c>
      <c r="D914" s="42">
        <v>0</v>
      </c>
      <c r="E914" s="41">
        <v>0</v>
      </c>
      <c r="F914" s="43">
        <f t="shared" si="24"/>
        <v>7424162.120000001</v>
      </c>
    </row>
    <row r="915" spans="2:6" ht="22.5">
      <c r="B915" s="39" t="s">
        <v>0</v>
      </c>
      <c r="C915" s="40">
        <v>9941477.450000001</v>
      </c>
      <c r="D915" s="42">
        <v>0</v>
      </c>
      <c r="E915" s="41">
        <v>0</v>
      </c>
      <c r="F915" s="43">
        <f t="shared" si="24"/>
        <v>9941477.450000001</v>
      </c>
    </row>
    <row r="916" spans="2:6" ht="22.5">
      <c r="B916" s="39" t="s">
        <v>33</v>
      </c>
      <c r="C916" s="40">
        <v>894265.0899999999</v>
      </c>
      <c r="D916" s="42">
        <v>0</v>
      </c>
      <c r="E916" s="41">
        <v>0</v>
      </c>
      <c r="F916" s="43">
        <f t="shared" si="24"/>
        <v>894265.0899999999</v>
      </c>
    </row>
    <row r="917" spans="2:6" ht="22.5">
      <c r="B917" s="39" t="s">
        <v>32</v>
      </c>
      <c r="C917" s="40">
        <v>2775052.7800000003</v>
      </c>
      <c r="D917" s="42">
        <v>0</v>
      </c>
      <c r="E917" s="41">
        <v>0</v>
      </c>
      <c r="F917" s="43">
        <f t="shared" si="24"/>
        <v>2775052.7800000003</v>
      </c>
    </row>
    <row r="918" spans="2:6" ht="12.75">
      <c r="B918" s="39" t="s">
        <v>14</v>
      </c>
      <c r="C918" s="40">
        <v>264.6099999998696</v>
      </c>
      <c r="D918" s="42">
        <v>0</v>
      </c>
      <c r="E918" s="41">
        <v>0</v>
      </c>
      <c r="F918" s="43">
        <f t="shared" si="24"/>
        <v>264.6099999998696</v>
      </c>
    </row>
    <row r="919" spans="2:6" ht="12.75">
      <c r="B919" s="39" t="s">
        <v>15</v>
      </c>
      <c r="C919" s="40">
        <v>316829.56</v>
      </c>
      <c r="D919" s="42">
        <v>0</v>
      </c>
      <c r="E919" s="41">
        <v>0</v>
      </c>
      <c r="F919" s="43">
        <f t="shared" si="24"/>
        <v>316829.56</v>
      </c>
    </row>
    <row r="920" spans="2:6" ht="22.5">
      <c r="B920" s="39" t="s">
        <v>16</v>
      </c>
      <c r="C920" s="40">
        <v>18599.449999999953</v>
      </c>
      <c r="D920" s="42">
        <v>0</v>
      </c>
      <c r="E920" s="41">
        <v>0</v>
      </c>
      <c r="F920" s="43">
        <f t="shared" si="24"/>
        <v>18599.449999999953</v>
      </c>
    </row>
    <row r="921" spans="2:6" ht="33.75">
      <c r="B921" s="39" t="s">
        <v>1</v>
      </c>
      <c r="C921" s="40">
        <v>13078535.969999999</v>
      </c>
      <c r="D921" s="42">
        <v>0</v>
      </c>
      <c r="E921" s="41">
        <v>0</v>
      </c>
      <c r="F921" s="43">
        <f t="shared" si="24"/>
        <v>13078535.969999999</v>
      </c>
    </row>
    <row r="922" spans="2:6" ht="12.75">
      <c r="B922" s="39" t="s">
        <v>17</v>
      </c>
      <c r="C922" s="40">
        <v>1289095.0899999996</v>
      </c>
      <c r="D922" s="42">
        <v>0</v>
      </c>
      <c r="E922" s="41">
        <v>0</v>
      </c>
      <c r="F922" s="43">
        <f t="shared" si="24"/>
        <v>1289095.0899999996</v>
      </c>
    </row>
    <row r="923" spans="2:6" ht="22.5">
      <c r="B923" s="39" t="s">
        <v>2</v>
      </c>
      <c r="C923" s="40">
        <v>6409058.14</v>
      </c>
      <c r="D923" s="42">
        <v>0</v>
      </c>
      <c r="E923" s="41">
        <v>6916472.89</v>
      </c>
      <c r="F923" s="43">
        <f t="shared" si="24"/>
        <v>-507414.75</v>
      </c>
    </row>
    <row r="924" spans="2:6" ht="12.75">
      <c r="B924" s="39" t="s">
        <v>27</v>
      </c>
      <c r="C924" s="40">
        <v>-0.060000000055879354</v>
      </c>
      <c r="D924" s="42">
        <v>0</v>
      </c>
      <c r="E924" s="41">
        <v>0</v>
      </c>
      <c r="F924" s="43">
        <f t="shared" si="24"/>
        <v>-0.060000000055879354</v>
      </c>
    </row>
    <row r="925" spans="2:6" ht="12.75">
      <c r="B925" s="39" t="s">
        <v>28</v>
      </c>
      <c r="C925" s="40">
        <v>0.5600000000558794</v>
      </c>
      <c r="D925" s="42">
        <v>0</v>
      </c>
      <c r="E925" s="41">
        <v>0</v>
      </c>
      <c r="F925" s="43">
        <f t="shared" si="24"/>
        <v>0.5600000000558794</v>
      </c>
    </row>
    <row r="926" spans="2:6" ht="22.5">
      <c r="B926" s="39" t="s">
        <v>3</v>
      </c>
      <c r="C926" s="40">
        <v>6749967.550000001</v>
      </c>
      <c r="D926" s="42">
        <v>0</v>
      </c>
      <c r="E926" s="41">
        <v>0</v>
      </c>
      <c r="F926" s="43">
        <f t="shared" si="24"/>
        <v>6749967.550000001</v>
      </c>
    </row>
    <row r="927" spans="2:6" ht="12.75">
      <c r="B927" s="39" t="s">
        <v>29</v>
      </c>
      <c r="C927" s="40">
        <v>59495.93999999911</v>
      </c>
      <c r="D927" s="42">
        <v>0</v>
      </c>
      <c r="E927" s="41">
        <v>0</v>
      </c>
      <c r="F927" s="43">
        <f t="shared" si="24"/>
        <v>59495.93999999911</v>
      </c>
    </row>
    <row r="928" spans="2:6" ht="12.75" customHeight="1">
      <c r="B928" s="39" t="s">
        <v>30</v>
      </c>
      <c r="C928" s="40">
        <v>147636.5</v>
      </c>
      <c r="D928" s="42">
        <v>0</v>
      </c>
      <c r="E928" s="41">
        <v>0</v>
      </c>
      <c r="F928" s="43">
        <f t="shared" si="24"/>
        <v>147636.5</v>
      </c>
    </row>
    <row r="929" spans="2:6" ht="12.75">
      <c r="B929" s="39" t="s">
        <v>67</v>
      </c>
      <c r="C929" s="40">
        <v>1008120.729999999</v>
      </c>
      <c r="D929" s="42">
        <v>0</v>
      </c>
      <c r="E929" s="41">
        <v>0</v>
      </c>
      <c r="F929" s="43">
        <f t="shared" si="24"/>
        <v>1008120.729999999</v>
      </c>
    </row>
    <row r="930" spans="2:6" ht="12.75">
      <c r="B930" s="44" t="s">
        <v>66</v>
      </c>
      <c r="C930" s="40">
        <v>35373.98999999999</v>
      </c>
      <c r="D930" s="42">
        <v>147111.8</v>
      </c>
      <c r="E930" s="41">
        <v>0</v>
      </c>
      <c r="F930" s="43">
        <f t="shared" si="24"/>
        <v>182485.78999999998</v>
      </c>
    </row>
    <row r="931" spans="2:6" ht="15">
      <c r="B931" s="45" t="s">
        <v>5</v>
      </c>
      <c r="C931" s="46">
        <v>56004450.50000001</v>
      </c>
      <c r="D931" s="47">
        <f>SUM(D908:D930)</f>
        <v>147111.8</v>
      </c>
      <c r="E931" s="47">
        <f>SUM(E908:E930)</f>
        <v>6925734.88</v>
      </c>
      <c r="F931" s="46">
        <f t="shared" si="24"/>
        <v>49225827.42</v>
      </c>
    </row>
    <row r="946" ht="12.75">
      <c r="B946" s="37" t="s">
        <v>18</v>
      </c>
    </row>
    <row r="947" spans="2:6" ht="12.75">
      <c r="B947" s="34" t="s">
        <v>19</v>
      </c>
      <c r="C947" s="35"/>
      <c r="D947" s="35"/>
      <c r="E947" s="36"/>
      <c r="F947" s="36"/>
    </row>
    <row r="948" spans="2:6" ht="15.75">
      <c r="B948" s="34"/>
      <c r="C948" s="14" t="s">
        <v>25</v>
      </c>
      <c r="D948" s="14"/>
      <c r="E948" s="15"/>
      <c r="F948" s="38">
        <v>26</v>
      </c>
    </row>
    <row r="949" spans="2:6" ht="12.75">
      <c r="B949" s="58" t="s">
        <v>7</v>
      </c>
      <c r="C949" s="60" t="s">
        <v>95</v>
      </c>
      <c r="D949" s="60" t="s">
        <v>4</v>
      </c>
      <c r="E949" s="60" t="s">
        <v>6</v>
      </c>
      <c r="F949" s="60" t="s">
        <v>96</v>
      </c>
    </row>
    <row r="950" spans="2:6" ht="12.75">
      <c r="B950" s="59"/>
      <c r="C950" s="61"/>
      <c r="D950" s="61"/>
      <c r="E950" s="61"/>
      <c r="F950" s="61"/>
    </row>
    <row r="951" spans="2:6" ht="12.75">
      <c r="B951" s="39" t="s">
        <v>8</v>
      </c>
      <c r="C951" s="40">
        <v>72619.95999998745</v>
      </c>
      <c r="D951" s="41">
        <v>0</v>
      </c>
      <c r="E951" s="42">
        <v>0</v>
      </c>
      <c r="F951" s="43">
        <f aca="true" t="shared" si="25" ref="F951:F974">C951+D951-E951</f>
        <v>72619.95999998745</v>
      </c>
    </row>
    <row r="952" spans="2:6" ht="12.75">
      <c r="B952" s="39" t="s">
        <v>9</v>
      </c>
      <c r="C952" s="40">
        <v>1816143.0799999998</v>
      </c>
      <c r="D952" s="42">
        <v>0</v>
      </c>
      <c r="E952" s="41">
        <v>0</v>
      </c>
      <c r="F952" s="43">
        <f t="shared" si="25"/>
        <v>1816143.0799999998</v>
      </c>
    </row>
    <row r="953" spans="2:6" ht="12.75">
      <c r="B953" s="39" t="s">
        <v>10</v>
      </c>
      <c r="C953" s="40">
        <v>2999513.2099999995</v>
      </c>
      <c r="D953" s="42">
        <v>0</v>
      </c>
      <c r="E953" s="41">
        <v>0</v>
      </c>
      <c r="F953" s="43">
        <f t="shared" si="25"/>
        <v>2999513.2099999995</v>
      </c>
    </row>
    <row r="954" spans="2:6" ht="12.75">
      <c r="B954" s="39" t="s">
        <v>11</v>
      </c>
      <c r="C954" s="40">
        <v>109876.28000000029</v>
      </c>
      <c r="D954" s="42">
        <v>0</v>
      </c>
      <c r="E954" s="41">
        <v>0</v>
      </c>
      <c r="F954" s="43">
        <f t="shared" si="25"/>
        <v>109876.28000000029</v>
      </c>
    </row>
    <row r="955" spans="2:6" ht="12.75">
      <c r="B955" s="39" t="s">
        <v>12</v>
      </c>
      <c r="C955" s="40">
        <v>845151.9299999998</v>
      </c>
      <c r="D955" s="42">
        <v>0</v>
      </c>
      <c r="E955" s="41">
        <v>0</v>
      </c>
      <c r="F955" s="43">
        <f t="shared" si="25"/>
        <v>845151.9299999998</v>
      </c>
    </row>
    <row r="956" spans="2:6" ht="22.5">
      <c r="B956" s="39" t="s">
        <v>31</v>
      </c>
      <c r="C956" s="40">
        <v>3948.5800000000745</v>
      </c>
      <c r="D956" s="42">
        <v>0</v>
      </c>
      <c r="E956" s="41">
        <v>0</v>
      </c>
      <c r="F956" s="43">
        <f t="shared" si="25"/>
        <v>3948.5800000000745</v>
      </c>
    </row>
    <row r="957" spans="2:6" ht="12.75">
      <c r="B957" s="39" t="s">
        <v>13</v>
      </c>
      <c r="C957" s="40">
        <v>7424162.120000001</v>
      </c>
      <c r="D957" s="42">
        <v>0</v>
      </c>
      <c r="E957" s="41">
        <v>0</v>
      </c>
      <c r="F957" s="43">
        <f t="shared" si="25"/>
        <v>7424162.120000001</v>
      </c>
    </row>
    <row r="958" spans="2:6" ht="22.5">
      <c r="B958" s="39" t="s">
        <v>0</v>
      </c>
      <c r="C958" s="40">
        <v>9941477.450000001</v>
      </c>
      <c r="D958" s="42">
        <v>0</v>
      </c>
      <c r="E958" s="41">
        <v>0</v>
      </c>
      <c r="F958" s="43">
        <f t="shared" si="25"/>
        <v>9941477.450000001</v>
      </c>
    </row>
    <row r="959" spans="2:6" ht="22.5">
      <c r="B959" s="39" t="s">
        <v>33</v>
      </c>
      <c r="C959" s="40">
        <v>894265.0899999999</v>
      </c>
      <c r="D959" s="42">
        <v>0</v>
      </c>
      <c r="E959" s="41">
        <v>0</v>
      </c>
      <c r="F959" s="43">
        <f t="shared" si="25"/>
        <v>894265.0899999999</v>
      </c>
    </row>
    <row r="960" spans="2:6" ht="22.5">
      <c r="B960" s="39" t="s">
        <v>32</v>
      </c>
      <c r="C960" s="40">
        <v>2775052.7800000003</v>
      </c>
      <c r="D960" s="42">
        <v>0</v>
      </c>
      <c r="E960" s="41">
        <v>0</v>
      </c>
      <c r="F960" s="43">
        <f t="shared" si="25"/>
        <v>2775052.7800000003</v>
      </c>
    </row>
    <row r="961" spans="2:6" ht="12.75">
      <c r="B961" s="39" t="s">
        <v>14</v>
      </c>
      <c r="C961" s="40">
        <v>264.6099999998696</v>
      </c>
      <c r="D961" s="42">
        <v>0</v>
      </c>
      <c r="E961" s="41">
        <v>0</v>
      </c>
      <c r="F961" s="43">
        <f t="shared" si="25"/>
        <v>264.6099999998696</v>
      </c>
    </row>
    <row r="962" spans="2:6" ht="12.75">
      <c r="B962" s="39" t="s">
        <v>15</v>
      </c>
      <c r="C962" s="40">
        <v>316829.56</v>
      </c>
      <c r="D962" s="42">
        <v>0</v>
      </c>
      <c r="E962" s="41">
        <v>0</v>
      </c>
      <c r="F962" s="43">
        <f t="shared" si="25"/>
        <v>316829.56</v>
      </c>
    </row>
    <row r="963" spans="2:6" ht="22.5">
      <c r="B963" s="39" t="s">
        <v>16</v>
      </c>
      <c r="C963" s="40">
        <v>18599.449999999953</v>
      </c>
      <c r="D963" s="42">
        <v>0</v>
      </c>
      <c r="E963" s="41">
        <v>0</v>
      </c>
      <c r="F963" s="43">
        <f t="shared" si="25"/>
        <v>18599.449999999953</v>
      </c>
    </row>
    <row r="964" spans="2:6" ht="12.75" customHeight="1">
      <c r="B964" s="39" t="s">
        <v>1</v>
      </c>
      <c r="C964" s="40">
        <v>13078535.969999999</v>
      </c>
      <c r="D964" s="42">
        <v>0</v>
      </c>
      <c r="E964" s="41">
        <v>0</v>
      </c>
      <c r="F964" s="43">
        <f t="shared" si="25"/>
        <v>13078535.969999999</v>
      </c>
    </row>
    <row r="965" spans="2:6" ht="12.75">
      <c r="B965" s="39" t="s">
        <v>17</v>
      </c>
      <c r="C965" s="40">
        <v>1289095.0899999996</v>
      </c>
      <c r="D965" s="42">
        <v>0</v>
      </c>
      <c r="E965" s="41">
        <v>0</v>
      </c>
      <c r="F965" s="43">
        <f t="shared" si="25"/>
        <v>1289095.0899999996</v>
      </c>
    </row>
    <row r="966" spans="2:6" ht="22.5">
      <c r="B966" s="39" t="s">
        <v>2</v>
      </c>
      <c r="C966" s="40">
        <v>-507414.75</v>
      </c>
      <c r="D966" s="42">
        <v>0</v>
      </c>
      <c r="E966" s="41">
        <v>0</v>
      </c>
      <c r="F966" s="43">
        <f t="shared" si="25"/>
        <v>-507414.75</v>
      </c>
    </row>
    <row r="967" spans="2:6" ht="12.75">
      <c r="B967" s="39" t="s">
        <v>27</v>
      </c>
      <c r="C967" s="40">
        <v>-0.060000000055879354</v>
      </c>
      <c r="D967" s="42">
        <v>0</v>
      </c>
      <c r="E967" s="41">
        <v>0</v>
      </c>
      <c r="F967" s="43">
        <f t="shared" si="25"/>
        <v>-0.060000000055879354</v>
      </c>
    </row>
    <row r="968" spans="2:6" ht="12.75">
      <c r="B968" s="39" t="s">
        <v>28</v>
      </c>
      <c r="C968" s="40">
        <v>0.5600000000558794</v>
      </c>
      <c r="D968" s="42">
        <v>0</v>
      </c>
      <c r="E968" s="41">
        <v>0</v>
      </c>
      <c r="F968" s="43">
        <f t="shared" si="25"/>
        <v>0.5600000000558794</v>
      </c>
    </row>
    <row r="969" spans="2:6" ht="22.5">
      <c r="B969" s="39" t="s">
        <v>3</v>
      </c>
      <c r="C969" s="40">
        <v>6749967.550000001</v>
      </c>
      <c r="D969" s="42">
        <v>0</v>
      </c>
      <c r="E969" s="41">
        <v>0</v>
      </c>
      <c r="F969" s="43">
        <f t="shared" si="25"/>
        <v>6749967.550000001</v>
      </c>
    </row>
    <row r="970" spans="2:6" ht="12.75">
      <c r="B970" s="39" t="s">
        <v>29</v>
      </c>
      <c r="C970" s="40">
        <v>59495.93999999911</v>
      </c>
      <c r="D970" s="42">
        <v>0</v>
      </c>
      <c r="E970" s="41">
        <v>0</v>
      </c>
      <c r="F970" s="43">
        <f t="shared" si="25"/>
        <v>59495.93999999911</v>
      </c>
    </row>
    <row r="971" spans="2:6" ht="12.75">
      <c r="B971" s="39" t="s">
        <v>30</v>
      </c>
      <c r="C971" s="40">
        <v>147636.5</v>
      </c>
      <c r="D971" s="42">
        <v>0</v>
      </c>
      <c r="E971" s="41">
        <v>0</v>
      </c>
      <c r="F971" s="43">
        <f t="shared" si="25"/>
        <v>147636.5</v>
      </c>
    </row>
    <row r="972" spans="2:6" ht="12.75">
      <c r="B972" s="39" t="s">
        <v>67</v>
      </c>
      <c r="C972" s="40">
        <v>1008120.729999999</v>
      </c>
      <c r="D972" s="42">
        <v>0</v>
      </c>
      <c r="E972" s="41">
        <v>0</v>
      </c>
      <c r="F972" s="43">
        <f t="shared" si="25"/>
        <v>1008120.729999999</v>
      </c>
    </row>
    <row r="973" spans="2:6" ht="12.75">
      <c r="B973" s="44" t="s">
        <v>66</v>
      </c>
      <c r="C973" s="40">
        <v>182485.78999999998</v>
      </c>
      <c r="D973" s="42">
        <v>2406.5</v>
      </c>
      <c r="E973" s="41">
        <v>31080</v>
      </c>
      <c r="F973" s="43">
        <f t="shared" si="25"/>
        <v>153812.28999999998</v>
      </c>
    </row>
    <row r="974" spans="2:6" ht="15">
      <c r="B974" s="45" t="s">
        <v>5</v>
      </c>
      <c r="C974" s="46">
        <v>49225827.42</v>
      </c>
      <c r="D974" s="47">
        <f>SUM(D951:D973)</f>
        <v>2406.5</v>
      </c>
      <c r="E974" s="47">
        <f>SUM(E951:E973)</f>
        <v>31080</v>
      </c>
      <c r="F974" s="46">
        <f t="shared" si="25"/>
        <v>49197153.92</v>
      </c>
    </row>
    <row r="984" ht="12.75">
      <c r="B984" s="37" t="s">
        <v>18</v>
      </c>
    </row>
    <row r="985" spans="2:6" ht="12.75">
      <c r="B985" s="34" t="s">
        <v>19</v>
      </c>
      <c r="C985" s="35"/>
      <c r="D985" s="35"/>
      <c r="E985" s="36"/>
      <c r="F985" s="36"/>
    </row>
    <row r="986" spans="2:6" ht="15.75">
      <c r="B986" s="34"/>
      <c r="C986" s="14" t="s">
        <v>25</v>
      </c>
      <c r="D986" s="14"/>
      <c r="E986" s="15"/>
      <c r="F986" s="38">
        <v>27</v>
      </c>
    </row>
    <row r="987" spans="2:6" ht="12.75">
      <c r="B987" s="58" t="s">
        <v>7</v>
      </c>
      <c r="C987" s="60" t="s">
        <v>96</v>
      </c>
      <c r="D987" s="60" t="s">
        <v>4</v>
      </c>
      <c r="E987" s="60" t="s">
        <v>6</v>
      </c>
      <c r="F987" s="60" t="s">
        <v>97</v>
      </c>
    </row>
    <row r="988" spans="2:6" ht="12.75">
      <c r="B988" s="59"/>
      <c r="C988" s="61"/>
      <c r="D988" s="61"/>
      <c r="E988" s="61"/>
      <c r="F988" s="61"/>
    </row>
    <row r="989" spans="2:6" ht="12.75">
      <c r="B989" s="39" t="s">
        <v>8</v>
      </c>
      <c r="C989" s="40">
        <v>72619.95999998745</v>
      </c>
      <c r="D989" s="41">
        <v>0</v>
      </c>
      <c r="E989" s="42">
        <v>0</v>
      </c>
      <c r="F989" s="43">
        <f aca="true" t="shared" si="26" ref="F989:F1012">C989+D989-E989</f>
        <v>72619.95999998745</v>
      </c>
    </row>
    <row r="990" spans="2:6" ht="12.75">
      <c r="B990" s="39" t="s">
        <v>9</v>
      </c>
      <c r="C990" s="40">
        <v>1816143.0799999998</v>
      </c>
      <c r="D990" s="42">
        <v>0</v>
      </c>
      <c r="E990" s="41">
        <v>0</v>
      </c>
      <c r="F990" s="43">
        <f t="shared" si="26"/>
        <v>1816143.0799999998</v>
      </c>
    </row>
    <row r="991" spans="2:6" ht="12.75">
      <c r="B991" s="39" t="s">
        <v>10</v>
      </c>
      <c r="C991" s="40">
        <v>2999513.2099999995</v>
      </c>
      <c r="D991" s="42">
        <v>0</v>
      </c>
      <c r="E991" s="41">
        <v>0</v>
      </c>
      <c r="F991" s="43">
        <f t="shared" si="26"/>
        <v>2999513.2099999995</v>
      </c>
    </row>
    <row r="992" spans="2:6" ht="12.75">
      <c r="B992" s="39" t="s">
        <v>11</v>
      </c>
      <c r="C992" s="40">
        <v>109876.28000000029</v>
      </c>
      <c r="D992" s="42">
        <v>0</v>
      </c>
      <c r="E992" s="41">
        <v>0</v>
      </c>
      <c r="F992" s="43">
        <f t="shared" si="26"/>
        <v>109876.28000000029</v>
      </c>
    </row>
    <row r="993" spans="2:6" ht="12.75">
      <c r="B993" s="39" t="s">
        <v>12</v>
      </c>
      <c r="C993" s="40">
        <v>845151.9299999998</v>
      </c>
      <c r="D993" s="42">
        <v>0</v>
      </c>
      <c r="E993" s="41">
        <v>0</v>
      </c>
      <c r="F993" s="43">
        <f t="shared" si="26"/>
        <v>845151.9299999998</v>
      </c>
    </row>
    <row r="994" spans="2:6" ht="22.5">
      <c r="B994" s="39" t="s">
        <v>31</v>
      </c>
      <c r="C994" s="40">
        <v>3948.5800000000745</v>
      </c>
      <c r="D994" s="42">
        <v>0</v>
      </c>
      <c r="E994" s="41">
        <v>0</v>
      </c>
      <c r="F994" s="43">
        <f t="shared" si="26"/>
        <v>3948.5800000000745</v>
      </c>
    </row>
    <row r="995" spans="2:6" ht="12.75">
      <c r="B995" s="39" t="s">
        <v>13</v>
      </c>
      <c r="C995" s="40">
        <v>7424162.120000001</v>
      </c>
      <c r="D995" s="42">
        <v>0</v>
      </c>
      <c r="E995" s="41">
        <v>0</v>
      </c>
      <c r="F995" s="43">
        <f t="shared" si="26"/>
        <v>7424162.120000001</v>
      </c>
    </row>
    <row r="996" spans="2:6" ht="12.75" customHeight="1">
      <c r="B996" s="39" t="s">
        <v>0</v>
      </c>
      <c r="C996" s="40">
        <v>9941477.450000001</v>
      </c>
      <c r="D996" s="42">
        <v>0</v>
      </c>
      <c r="E996" s="41">
        <v>0</v>
      </c>
      <c r="F996" s="43">
        <f t="shared" si="26"/>
        <v>9941477.450000001</v>
      </c>
    </row>
    <row r="997" spans="2:6" ht="22.5">
      <c r="B997" s="39" t="s">
        <v>33</v>
      </c>
      <c r="C997" s="40">
        <v>894265.0899999999</v>
      </c>
      <c r="D997" s="42">
        <v>0</v>
      </c>
      <c r="E997" s="41">
        <v>0</v>
      </c>
      <c r="F997" s="43">
        <f t="shared" si="26"/>
        <v>894265.0899999999</v>
      </c>
    </row>
    <row r="998" spans="2:6" ht="22.5">
      <c r="B998" s="39" t="s">
        <v>32</v>
      </c>
      <c r="C998" s="40">
        <v>2775052.7800000003</v>
      </c>
      <c r="D998" s="42">
        <v>0</v>
      </c>
      <c r="E998" s="41">
        <v>0</v>
      </c>
      <c r="F998" s="43">
        <f t="shared" si="26"/>
        <v>2775052.7800000003</v>
      </c>
    </row>
    <row r="999" spans="2:6" ht="12.75">
      <c r="B999" s="39" t="s">
        <v>14</v>
      </c>
      <c r="C999" s="40">
        <v>264.6099999998696</v>
      </c>
      <c r="D999" s="42">
        <v>0</v>
      </c>
      <c r="E999" s="41">
        <v>0</v>
      </c>
      <c r="F999" s="43">
        <f t="shared" si="26"/>
        <v>264.6099999998696</v>
      </c>
    </row>
    <row r="1000" spans="2:6" ht="12.75">
      <c r="B1000" s="39" t="s">
        <v>15</v>
      </c>
      <c r="C1000" s="40">
        <v>316829.56</v>
      </c>
      <c r="D1000" s="42">
        <v>0</v>
      </c>
      <c r="E1000" s="41">
        <v>0</v>
      </c>
      <c r="F1000" s="43">
        <f t="shared" si="26"/>
        <v>316829.56</v>
      </c>
    </row>
    <row r="1001" spans="2:6" ht="22.5">
      <c r="B1001" s="39" t="s">
        <v>16</v>
      </c>
      <c r="C1001" s="40">
        <v>18599.449999999953</v>
      </c>
      <c r="D1001" s="42">
        <v>0</v>
      </c>
      <c r="E1001" s="41">
        <v>0</v>
      </c>
      <c r="F1001" s="43">
        <f t="shared" si="26"/>
        <v>18599.449999999953</v>
      </c>
    </row>
    <row r="1002" spans="2:6" ht="33.75">
      <c r="B1002" s="39" t="s">
        <v>1</v>
      </c>
      <c r="C1002" s="40">
        <v>13078535.969999999</v>
      </c>
      <c r="D1002" s="42">
        <v>0</v>
      </c>
      <c r="E1002" s="41">
        <v>204394.64</v>
      </c>
      <c r="F1002" s="43">
        <f t="shared" si="26"/>
        <v>12874141.329999998</v>
      </c>
    </row>
    <row r="1003" spans="2:6" ht="12.75">
      <c r="B1003" s="39" t="s">
        <v>17</v>
      </c>
      <c r="C1003" s="40">
        <v>1289095.0899999996</v>
      </c>
      <c r="D1003" s="42">
        <v>0</v>
      </c>
      <c r="E1003" s="41">
        <v>0</v>
      </c>
      <c r="F1003" s="43">
        <f t="shared" si="26"/>
        <v>1289095.0899999996</v>
      </c>
    </row>
    <row r="1004" spans="2:6" ht="22.5">
      <c r="B1004" s="39" t="s">
        <v>2</v>
      </c>
      <c r="C1004" s="40">
        <v>-507414.75</v>
      </c>
      <c r="D1004" s="42">
        <v>0</v>
      </c>
      <c r="E1004" s="41">
        <v>0</v>
      </c>
      <c r="F1004" s="43">
        <f t="shared" si="26"/>
        <v>-507414.75</v>
      </c>
    </row>
    <row r="1005" spans="2:6" ht="12.75">
      <c r="B1005" s="39" t="s">
        <v>27</v>
      </c>
      <c r="C1005" s="40">
        <v>-0.060000000055879354</v>
      </c>
      <c r="D1005" s="42">
        <v>0</v>
      </c>
      <c r="E1005" s="41">
        <v>0</v>
      </c>
      <c r="F1005" s="43">
        <f t="shared" si="26"/>
        <v>-0.060000000055879354</v>
      </c>
    </row>
    <row r="1006" spans="2:6" ht="12.75">
      <c r="B1006" s="39" t="s">
        <v>28</v>
      </c>
      <c r="C1006" s="40">
        <v>0.5600000000558794</v>
      </c>
      <c r="D1006" s="42">
        <v>0</v>
      </c>
      <c r="E1006" s="41">
        <v>0</v>
      </c>
      <c r="F1006" s="43">
        <f t="shared" si="26"/>
        <v>0.5600000000558794</v>
      </c>
    </row>
    <row r="1007" spans="2:6" ht="22.5">
      <c r="B1007" s="39" t="s">
        <v>3</v>
      </c>
      <c r="C1007" s="40">
        <v>6749967.550000001</v>
      </c>
      <c r="D1007" s="42">
        <v>0</v>
      </c>
      <c r="E1007" s="41">
        <v>0</v>
      </c>
      <c r="F1007" s="43">
        <f t="shared" si="26"/>
        <v>6749967.550000001</v>
      </c>
    </row>
    <row r="1008" spans="2:6" ht="12.75">
      <c r="B1008" s="39" t="s">
        <v>29</v>
      </c>
      <c r="C1008" s="40">
        <v>59495.93999999911</v>
      </c>
      <c r="D1008" s="42">
        <v>0</v>
      </c>
      <c r="E1008" s="41">
        <v>0</v>
      </c>
      <c r="F1008" s="43">
        <f t="shared" si="26"/>
        <v>59495.93999999911</v>
      </c>
    </row>
    <row r="1009" spans="2:6" ht="12.75">
      <c r="B1009" s="39" t="s">
        <v>30</v>
      </c>
      <c r="C1009" s="40">
        <v>147636.5</v>
      </c>
      <c r="D1009" s="42">
        <v>0</v>
      </c>
      <c r="E1009" s="41">
        <v>0</v>
      </c>
      <c r="F1009" s="43">
        <f t="shared" si="26"/>
        <v>147636.5</v>
      </c>
    </row>
    <row r="1010" spans="2:6" ht="12.75">
      <c r="B1010" s="39" t="s">
        <v>67</v>
      </c>
      <c r="C1010" s="40">
        <v>1008120.729999999</v>
      </c>
      <c r="D1010" s="42">
        <v>0</v>
      </c>
      <c r="E1010" s="41">
        <v>0</v>
      </c>
      <c r="F1010" s="43">
        <f t="shared" si="26"/>
        <v>1008120.729999999</v>
      </c>
    </row>
    <row r="1011" spans="2:6" ht="12.75">
      <c r="B1011" s="44" t="s">
        <v>66</v>
      </c>
      <c r="C1011" s="40">
        <v>153812.28999999998</v>
      </c>
      <c r="D1011" s="42">
        <v>0</v>
      </c>
      <c r="E1011" s="41">
        <v>0</v>
      </c>
      <c r="F1011" s="43">
        <f t="shared" si="26"/>
        <v>153812.28999999998</v>
      </c>
    </row>
    <row r="1012" spans="2:6" ht="15">
      <c r="B1012" s="45" t="s">
        <v>5</v>
      </c>
      <c r="C1012" s="46">
        <v>49197153.92</v>
      </c>
      <c r="D1012" s="47">
        <f>SUM(D989:D1011)</f>
        <v>0</v>
      </c>
      <c r="E1012" s="47">
        <f>SUM(E989:E1011)</f>
        <v>204394.64</v>
      </c>
      <c r="F1012" s="46">
        <f t="shared" si="26"/>
        <v>48992759.28</v>
      </c>
    </row>
    <row r="1018" ht="12.75" customHeight="1"/>
    <row r="1020" ht="12.75">
      <c r="B1020" s="37" t="s">
        <v>18</v>
      </c>
    </row>
    <row r="1021" spans="2:6" ht="12.75">
      <c r="B1021" s="34" t="s">
        <v>19</v>
      </c>
      <c r="C1021" s="35"/>
      <c r="D1021" s="35"/>
      <c r="E1021" s="36"/>
      <c r="F1021" s="36"/>
    </row>
    <row r="1022" spans="2:6" ht="15.75">
      <c r="B1022" s="34"/>
      <c r="C1022" s="14" t="s">
        <v>25</v>
      </c>
      <c r="D1022" s="14"/>
      <c r="E1022" s="15"/>
      <c r="F1022" s="38">
        <v>28</v>
      </c>
    </row>
    <row r="1023" spans="2:6" ht="12.75">
      <c r="B1023" s="58" t="s">
        <v>7</v>
      </c>
      <c r="C1023" s="60" t="s">
        <v>97</v>
      </c>
      <c r="D1023" s="60" t="s">
        <v>4</v>
      </c>
      <c r="E1023" s="60" t="s">
        <v>6</v>
      </c>
      <c r="F1023" s="60" t="s">
        <v>98</v>
      </c>
    </row>
    <row r="1024" spans="2:6" ht="12.75">
      <c r="B1024" s="59"/>
      <c r="C1024" s="61"/>
      <c r="D1024" s="61"/>
      <c r="E1024" s="61"/>
      <c r="F1024" s="61"/>
    </row>
    <row r="1025" spans="2:6" ht="12.75">
      <c r="B1025" s="39" t="s">
        <v>8</v>
      </c>
      <c r="C1025" s="40">
        <v>72619.95999998745</v>
      </c>
      <c r="D1025" s="41">
        <v>0</v>
      </c>
      <c r="E1025" s="42">
        <v>0</v>
      </c>
      <c r="F1025" s="43">
        <f aca="true" t="shared" si="27" ref="F1025:F1048">C1025+D1025-E1025</f>
        <v>72619.95999998745</v>
      </c>
    </row>
    <row r="1026" spans="2:6" ht="12.75">
      <c r="B1026" s="39" t="s">
        <v>9</v>
      </c>
      <c r="C1026" s="40">
        <v>1816143.0799999998</v>
      </c>
      <c r="D1026" s="42">
        <v>0</v>
      </c>
      <c r="E1026" s="41">
        <v>0</v>
      </c>
      <c r="F1026" s="43">
        <f t="shared" si="27"/>
        <v>1816143.0799999998</v>
      </c>
    </row>
    <row r="1027" spans="2:6" ht="12.75">
      <c r="B1027" s="39" t="s">
        <v>10</v>
      </c>
      <c r="C1027" s="40">
        <v>2999513.2099999995</v>
      </c>
      <c r="D1027" s="42">
        <v>0</v>
      </c>
      <c r="E1027" s="41">
        <v>2065320.09</v>
      </c>
      <c r="F1027" s="43">
        <f t="shared" si="27"/>
        <v>934193.1199999994</v>
      </c>
    </row>
    <row r="1028" spans="2:6" ht="12.75">
      <c r="B1028" s="39" t="s">
        <v>11</v>
      </c>
      <c r="C1028" s="40">
        <v>109876.28000000029</v>
      </c>
      <c r="D1028" s="42">
        <v>0</v>
      </c>
      <c r="E1028" s="41">
        <v>0</v>
      </c>
      <c r="F1028" s="43">
        <f t="shared" si="27"/>
        <v>109876.28000000029</v>
      </c>
    </row>
    <row r="1029" spans="2:6" ht="12.75">
      <c r="B1029" s="39" t="s">
        <v>12</v>
      </c>
      <c r="C1029" s="40">
        <v>845151.9299999998</v>
      </c>
      <c r="D1029" s="42">
        <v>0</v>
      </c>
      <c r="E1029" s="41">
        <v>650096.03</v>
      </c>
      <c r="F1029" s="43">
        <f t="shared" si="27"/>
        <v>195055.8999999998</v>
      </c>
    </row>
    <row r="1030" spans="2:6" ht="22.5">
      <c r="B1030" s="39" t="s">
        <v>31</v>
      </c>
      <c r="C1030" s="40">
        <v>3948.5800000000745</v>
      </c>
      <c r="D1030" s="42">
        <v>0</v>
      </c>
      <c r="E1030" s="41">
        <v>0</v>
      </c>
      <c r="F1030" s="43">
        <f t="shared" si="27"/>
        <v>3948.5800000000745</v>
      </c>
    </row>
    <row r="1031" spans="2:6" ht="12.75">
      <c r="B1031" s="39" t="s">
        <v>13</v>
      </c>
      <c r="C1031" s="40">
        <v>7424162.120000001</v>
      </c>
      <c r="D1031" s="42">
        <v>0</v>
      </c>
      <c r="E1031" s="41">
        <v>658768.32</v>
      </c>
      <c r="F1031" s="43">
        <f t="shared" si="27"/>
        <v>6765393.800000001</v>
      </c>
    </row>
    <row r="1032" spans="2:6" ht="22.5">
      <c r="B1032" s="39" t="s">
        <v>0</v>
      </c>
      <c r="C1032" s="40">
        <v>9941477.450000001</v>
      </c>
      <c r="D1032" s="42">
        <v>0</v>
      </c>
      <c r="E1032" s="41">
        <v>9764707.39</v>
      </c>
      <c r="F1032" s="43">
        <f t="shared" si="27"/>
        <v>176770.06000000052</v>
      </c>
    </row>
    <row r="1033" spans="2:6" ht="22.5">
      <c r="B1033" s="39" t="s">
        <v>33</v>
      </c>
      <c r="C1033" s="40">
        <v>894265.0899999999</v>
      </c>
      <c r="D1033" s="42">
        <v>0</v>
      </c>
      <c r="E1033" s="41">
        <v>495380</v>
      </c>
      <c r="F1033" s="43">
        <f t="shared" si="27"/>
        <v>398885.08999999985</v>
      </c>
    </row>
    <row r="1034" spans="2:6" ht="22.5">
      <c r="B1034" s="39" t="s">
        <v>32</v>
      </c>
      <c r="C1034" s="40">
        <v>2775052.7800000003</v>
      </c>
      <c r="D1034" s="42">
        <v>0</v>
      </c>
      <c r="E1034" s="41">
        <v>0</v>
      </c>
      <c r="F1034" s="43">
        <f t="shared" si="27"/>
        <v>2775052.7800000003</v>
      </c>
    </row>
    <row r="1035" spans="2:6" ht="12.75">
      <c r="B1035" s="39" t="s">
        <v>14</v>
      </c>
      <c r="C1035" s="40">
        <v>264.6099999998696</v>
      </c>
      <c r="D1035" s="42">
        <v>0</v>
      </c>
      <c r="E1035" s="41">
        <v>0</v>
      </c>
      <c r="F1035" s="43">
        <f t="shared" si="27"/>
        <v>264.6099999998696</v>
      </c>
    </row>
    <row r="1036" spans="2:6" ht="12.75">
      <c r="B1036" s="39" t="s">
        <v>15</v>
      </c>
      <c r="C1036" s="40">
        <v>316829.56</v>
      </c>
      <c r="D1036" s="42">
        <v>0</v>
      </c>
      <c r="E1036" s="41">
        <v>0</v>
      </c>
      <c r="F1036" s="43">
        <f t="shared" si="27"/>
        <v>316829.56</v>
      </c>
    </row>
    <row r="1037" spans="2:6" ht="22.5">
      <c r="B1037" s="39" t="s">
        <v>16</v>
      </c>
      <c r="C1037" s="40">
        <v>18599.449999999953</v>
      </c>
      <c r="D1037" s="42">
        <v>0</v>
      </c>
      <c r="E1037" s="41">
        <v>0</v>
      </c>
      <c r="F1037" s="43">
        <f t="shared" si="27"/>
        <v>18599.449999999953</v>
      </c>
    </row>
    <row r="1038" spans="2:6" ht="33.75">
      <c r="B1038" s="39" t="s">
        <v>1</v>
      </c>
      <c r="C1038" s="40">
        <v>12874141.329999998</v>
      </c>
      <c r="D1038" s="42">
        <v>0</v>
      </c>
      <c r="E1038" s="41">
        <v>3296973.85</v>
      </c>
      <c r="F1038" s="43">
        <f t="shared" si="27"/>
        <v>9577167.479999999</v>
      </c>
    </row>
    <row r="1039" spans="2:6" ht="12.75">
      <c r="B1039" s="39" t="s">
        <v>17</v>
      </c>
      <c r="C1039" s="40">
        <v>1289095.0899999996</v>
      </c>
      <c r="D1039" s="42">
        <v>0</v>
      </c>
      <c r="E1039" s="41">
        <v>969395.1</v>
      </c>
      <c r="F1039" s="43">
        <f t="shared" si="27"/>
        <v>319699.98999999964</v>
      </c>
    </row>
    <row r="1040" spans="2:6" ht="22.5">
      <c r="B1040" s="39" t="s">
        <v>2</v>
      </c>
      <c r="C1040" s="40">
        <v>-507414.75</v>
      </c>
      <c r="D1040" s="42">
        <v>0</v>
      </c>
      <c r="E1040" s="41">
        <v>0</v>
      </c>
      <c r="F1040" s="43">
        <f t="shared" si="27"/>
        <v>-507414.75</v>
      </c>
    </row>
    <row r="1041" spans="2:6" ht="12.75">
      <c r="B1041" s="39" t="s">
        <v>27</v>
      </c>
      <c r="C1041" s="40">
        <v>-0.060000000055879354</v>
      </c>
      <c r="D1041" s="42">
        <v>0</v>
      </c>
      <c r="E1041" s="41">
        <v>0</v>
      </c>
      <c r="F1041" s="43">
        <f t="shared" si="27"/>
        <v>-0.060000000055879354</v>
      </c>
    </row>
    <row r="1042" spans="2:6" ht="12.75">
      <c r="B1042" s="39" t="s">
        <v>28</v>
      </c>
      <c r="C1042" s="40">
        <v>0.5600000000558794</v>
      </c>
      <c r="D1042" s="42">
        <v>0</v>
      </c>
      <c r="E1042" s="41">
        <v>0</v>
      </c>
      <c r="F1042" s="43">
        <f t="shared" si="27"/>
        <v>0.5600000000558794</v>
      </c>
    </row>
    <row r="1043" spans="2:6" ht="22.5">
      <c r="B1043" s="39" t="s">
        <v>3</v>
      </c>
      <c r="C1043" s="40">
        <v>6749967.550000001</v>
      </c>
      <c r="D1043" s="42">
        <v>0</v>
      </c>
      <c r="E1043" s="41">
        <v>0</v>
      </c>
      <c r="F1043" s="43">
        <f t="shared" si="27"/>
        <v>6749967.550000001</v>
      </c>
    </row>
    <row r="1044" spans="2:6" ht="12.75">
      <c r="B1044" s="39" t="s">
        <v>29</v>
      </c>
      <c r="C1044" s="40">
        <v>59495.93999999911</v>
      </c>
      <c r="D1044" s="42">
        <v>0</v>
      </c>
      <c r="E1044" s="41">
        <v>0</v>
      </c>
      <c r="F1044" s="43">
        <f t="shared" si="27"/>
        <v>59495.93999999911</v>
      </c>
    </row>
    <row r="1045" spans="2:6" ht="12.75">
      <c r="B1045" s="39" t="s">
        <v>30</v>
      </c>
      <c r="C1045" s="40">
        <v>147636.5</v>
      </c>
      <c r="D1045" s="42">
        <v>0</v>
      </c>
      <c r="E1045" s="41">
        <v>0</v>
      </c>
      <c r="F1045" s="43">
        <f t="shared" si="27"/>
        <v>147636.5</v>
      </c>
    </row>
    <row r="1046" spans="2:6" ht="12.75">
      <c r="B1046" s="39" t="s">
        <v>67</v>
      </c>
      <c r="C1046" s="40">
        <v>1008120.729999999</v>
      </c>
      <c r="D1046" s="42">
        <v>0</v>
      </c>
      <c r="E1046" s="41">
        <v>0</v>
      </c>
      <c r="F1046" s="43">
        <f t="shared" si="27"/>
        <v>1008120.729999999</v>
      </c>
    </row>
    <row r="1047" spans="2:6" ht="12.75">
      <c r="B1047" s="44" t="s">
        <v>66</v>
      </c>
      <c r="C1047" s="40">
        <v>153812.28999999998</v>
      </c>
      <c r="D1047" s="42">
        <v>6520</v>
      </c>
      <c r="E1047" s="41">
        <v>0</v>
      </c>
      <c r="F1047" s="43">
        <f t="shared" si="27"/>
        <v>160332.28999999998</v>
      </c>
    </row>
    <row r="1048" spans="2:6" ht="15">
      <c r="B1048" s="45" t="s">
        <v>5</v>
      </c>
      <c r="C1048" s="46">
        <v>48992759.28</v>
      </c>
      <c r="D1048" s="47">
        <f>SUM(D1025:D1047)</f>
        <v>6520</v>
      </c>
      <c r="E1048" s="47">
        <f>SUM(E1025:E1047)</f>
        <v>17900640.78</v>
      </c>
      <c r="F1048" s="46">
        <f t="shared" si="27"/>
        <v>31098638.5</v>
      </c>
    </row>
    <row r="1054" ht="12.75" customHeight="1"/>
    <row r="1057" ht="12.75">
      <c r="B1057" s="37" t="s">
        <v>18</v>
      </c>
    </row>
    <row r="1058" spans="2:6" ht="12.75">
      <c r="B1058" s="34" t="s">
        <v>19</v>
      </c>
      <c r="C1058" s="35"/>
      <c r="D1058" s="35"/>
      <c r="E1058" s="36"/>
      <c r="F1058" s="36"/>
    </row>
    <row r="1059" spans="2:6" ht="15.75">
      <c r="B1059" s="34"/>
      <c r="C1059" s="14" t="s">
        <v>25</v>
      </c>
      <c r="D1059" s="14"/>
      <c r="E1059" s="15"/>
      <c r="F1059" s="38">
        <v>29</v>
      </c>
    </row>
    <row r="1060" spans="2:6" ht="12.75">
      <c r="B1060" s="58" t="s">
        <v>7</v>
      </c>
      <c r="C1060" s="60" t="s">
        <v>98</v>
      </c>
      <c r="D1060" s="60" t="s">
        <v>4</v>
      </c>
      <c r="E1060" s="60" t="s">
        <v>6</v>
      </c>
      <c r="F1060" s="60" t="s">
        <v>99</v>
      </c>
    </row>
    <row r="1061" spans="2:6" ht="12.75">
      <c r="B1061" s="59"/>
      <c r="C1061" s="61"/>
      <c r="D1061" s="61"/>
      <c r="E1061" s="61"/>
      <c r="F1061" s="61"/>
    </row>
    <row r="1062" spans="2:6" ht="12.75">
      <c r="B1062" s="39" t="s">
        <v>8</v>
      </c>
      <c r="C1062" s="40">
        <v>72619.95999998745</v>
      </c>
      <c r="D1062" s="41">
        <v>0</v>
      </c>
      <c r="E1062" s="42">
        <v>0</v>
      </c>
      <c r="F1062" s="43">
        <f aca="true" t="shared" si="28" ref="F1062:F1085">C1062+D1062-E1062</f>
        <v>72619.95999998745</v>
      </c>
    </row>
    <row r="1063" spans="2:6" ht="12.75">
      <c r="B1063" s="39" t="s">
        <v>9</v>
      </c>
      <c r="C1063" s="40">
        <v>1816143.0799999998</v>
      </c>
      <c r="D1063" s="42">
        <v>0</v>
      </c>
      <c r="E1063" s="41">
        <v>0</v>
      </c>
      <c r="F1063" s="43">
        <f t="shared" si="28"/>
        <v>1816143.0799999998</v>
      </c>
    </row>
    <row r="1064" spans="2:6" ht="12.75">
      <c r="B1064" s="39" t="s">
        <v>10</v>
      </c>
      <c r="C1064" s="40">
        <v>934193.1199999994</v>
      </c>
      <c r="D1064" s="42">
        <v>0</v>
      </c>
      <c r="E1064" s="41">
        <v>0</v>
      </c>
      <c r="F1064" s="43">
        <f t="shared" si="28"/>
        <v>934193.1199999994</v>
      </c>
    </row>
    <row r="1065" spans="2:6" ht="12.75">
      <c r="B1065" s="39" t="s">
        <v>11</v>
      </c>
      <c r="C1065" s="40">
        <v>109876.28000000029</v>
      </c>
      <c r="D1065" s="42">
        <v>0</v>
      </c>
      <c r="E1065" s="41">
        <v>0</v>
      </c>
      <c r="F1065" s="43">
        <f t="shared" si="28"/>
        <v>109876.28000000029</v>
      </c>
    </row>
    <row r="1066" spans="2:6" ht="12.75">
      <c r="B1066" s="39" t="s">
        <v>12</v>
      </c>
      <c r="C1066" s="40">
        <v>195055.8999999998</v>
      </c>
      <c r="D1066" s="42">
        <v>0</v>
      </c>
      <c r="E1066" s="41">
        <v>0</v>
      </c>
      <c r="F1066" s="43">
        <f t="shared" si="28"/>
        <v>195055.8999999998</v>
      </c>
    </row>
    <row r="1067" spans="2:6" ht="22.5">
      <c r="B1067" s="39" t="s">
        <v>31</v>
      </c>
      <c r="C1067" s="40">
        <v>3948.5800000000745</v>
      </c>
      <c r="D1067" s="42">
        <v>0</v>
      </c>
      <c r="E1067" s="41">
        <v>0</v>
      </c>
      <c r="F1067" s="43">
        <f t="shared" si="28"/>
        <v>3948.5800000000745</v>
      </c>
    </row>
    <row r="1068" spans="2:6" ht="12.75">
      <c r="B1068" s="39" t="s">
        <v>13</v>
      </c>
      <c r="C1068" s="40">
        <v>6765393.800000001</v>
      </c>
      <c r="D1068" s="42">
        <v>0</v>
      </c>
      <c r="E1068" s="41">
        <v>0</v>
      </c>
      <c r="F1068" s="43">
        <f t="shared" si="28"/>
        <v>6765393.800000001</v>
      </c>
    </row>
    <row r="1069" spans="2:6" ht="22.5">
      <c r="B1069" s="39" t="s">
        <v>0</v>
      </c>
      <c r="C1069" s="40">
        <v>176770.06000000052</v>
      </c>
      <c r="D1069" s="42">
        <v>0</v>
      </c>
      <c r="E1069" s="41">
        <v>0</v>
      </c>
      <c r="F1069" s="43">
        <f t="shared" si="28"/>
        <v>176770.06000000052</v>
      </c>
    </row>
    <row r="1070" spans="2:6" ht="22.5">
      <c r="B1070" s="39" t="s">
        <v>33</v>
      </c>
      <c r="C1070" s="40">
        <v>398885.08999999985</v>
      </c>
      <c r="D1070" s="42">
        <v>0</v>
      </c>
      <c r="E1070" s="41">
        <v>0</v>
      </c>
      <c r="F1070" s="43">
        <f t="shared" si="28"/>
        <v>398885.08999999985</v>
      </c>
    </row>
    <row r="1071" spans="2:6" ht="22.5">
      <c r="B1071" s="39" t="s">
        <v>32</v>
      </c>
      <c r="C1071" s="40">
        <v>2775052.7800000003</v>
      </c>
      <c r="D1071" s="42">
        <v>0</v>
      </c>
      <c r="E1071" s="41">
        <v>0</v>
      </c>
      <c r="F1071" s="43">
        <f t="shared" si="28"/>
        <v>2775052.7800000003</v>
      </c>
    </row>
    <row r="1072" spans="2:6" ht="12.75">
      <c r="B1072" s="39" t="s">
        <v>14</v>
      </c>
      <c r="C1072" s="40">
        <v>264.6099999998696</v>
      </c>
      <c r="D1072" s="42">
        <v>0</v>
      </c>
      <c r="E1072" s="41">
        <v>0</v>
      </c>
      <c r="F1072" s="43">
        <f t="shared" si="28"/>
        <v>264.6099999998696</v>
      </c>
    </row>
    <row r="1073" spans="2:6" ht="12.75">
      <c r="B1073" s="39" t="s">
        <v>15</v>
      </c>
      <c r="C1073" s="40">
        <v>316829.56</v>
      </c>
      <c r="D1073" s="42">
        <v>0</v>
      </c>
      <c r="E1073" s="41">
        <v>0</v>
      </c>
      <c r="F1073" s="43">
        <f t="shared" si="28"/>
        <v>316829.56</v>
      </c>
    </row>
    <row r="1074" spans="2:6" ht="22.5">
      <c r="B1074" s="39" t="s">
        <v>16</v>
      </c>
      <c r="C1074" s="40">
        <v>18599.449999999953</v>
      </c>
      <c r="D1074" s="42">
        <v>0</v>
      </c>
      <c r="E1074" s="41">
        <v>0</v>
      </c>
      <c r="F1074" s="43">
        <f t="shared" si="28"/>
        <v>18599.449999999953</v>
      </c>
    </row>
    <row r="1075" spans="2:6" ht="33.75">
      <c r="B1075" s="39" t="s">
        <v>1</v>
      </c>
      <c r="C1075" s="40">
        <v>9577167.479999999</v>
      </c>
      <c r="D1075" s="42">
        <v>0</v>
      </c>
      <c r="E1075" s="41">
        <v>0</v>
      </c>
      <c r="F1075" s="43">
        <f t="shared" si="28"/>
        <v>9577167.479999999</v>
      </c>
    </row>
    <row r="1076" spans="2:6" ht="12.75">
      <c r="B1076" s="39" t="s">
        <v>17</v>
      </c>
      <c r="C1076" s="40">
        <v>319699.98999999964</v>
      </c>
      <c r="D1076" s="42">
        <v>0</v>
      </c>
      <c r="E1076" s="41">
        <v>0</v>
      </c>
      <c r="F1076" s="43">
        <f t="shared" si="28"/>
        <v>319699.98999999964</v>
      </c>
    </row>
    <row r="1077" spans="2:6" ht="22.5">
      <c r="B1077" s="39" t="s">
        <v>2</v>
      </c>
      <c r="C1077" s="40">
        <v>-507414.75</v>
      </c>
      <c r="D1077" s="42">
        <v>0</v>
      </c>
      <c r="E1077" s="41">
        <v>0</v>
      </c>
      <c r="F1077" s="43">
        <f t="shared" si="28"/>
        <v>-507414.75</v>
      </c>
    </row>
    <row r="1078" spans="2:6" ht="12.75" customHeight="1">
      <c r="B1078" s="39" t="s">
        <v>27</v>
      </c>
      <c r="C1078" s="40">
        <v>-0.060000000055879354</v>
      </c>
      <c r="D1078" s="42">
        <v>0</v>
      </c>
      <c r="E1078" s="41">
        <v>0</v>
      </c>
      <c r="F1078" s="43">
        <f t="shared" si="28"/>
        <v>-0.060000000055879354</v>
      </c>
    </row>
    <row r="1079" spans="2:6" ht="12.75">
      <c r="B1079" s="39" t="s">
        <v>28</v>
      </c>
      <c r="C1079" s="40">
        <v>0.5600000000558794</v>
      </c>
      <c r="D1079" s="42">
        <v>0</v>
      </c>
      <c r="E1079" s="41">
        <v>0</v>
      </c>
      <c r="F1079" s="43">
        <f t="shared" si="28"/>
        <v>0.5600000000558794</v>
      </c>
    </row>
    <row r="1080" spans="2:6" ht="22.5">
      <c r="B1080" s="39" t="s">
        <v>3</v>
      </c>
      <c r="C1080" s="40">
        <v>6749967.550000001</v>
      </c>
      <c r="D1080" s="42">
        <v>0</v>
      </c>
      <c r="E1080" s="41">
        <v>0</v>
      </c>
      <c r="F1080" s="43">
        <f t="shared" si="28"/>
        <v>6749967.550000001</v>
      </c>
    </row>
    <row r="1081" spans="2:6" ht="12.75">
      <c r="B1081" s="39" t="s">
        <v>29</v>
      </c>
      <c r="C1081" s="40">
        <v>59495.93999999911</v>
      </c>
      <c r="D1081" s="42">
        <v>0</v>
      </c>
      <c r="E1081" s="41">
        <v>0</v>
      </c>
      <c r="F1081" s="43">
        <f t="shared" si="28"/>
        <v>59495.93999999911</v>
      </c>
    </row>
    <row r="1082" spans="2:6" ht="12.75">
      <c r="B1082" s="39" t="s">
        <v>30</v>
      </c>
      <c r="C1082" s="40">
        <v>147636.5</v>
      </c>
      <c r="D1082" s="42">
        <v>0</v>
      </c>
      <c r="E1082" s="41">
        <v>0</v>
      </c>
      <c r="F1082" s="43">
        <f t="shared" si="28"/>
        <v>147636.5</v>
      </c>
    </row>
    <row r="1083" spans="2:6" ht="12.75">
      <c r="B1083" s="39" t="s">
        <v>67</v>
      </c>
      <c r="C1083" s="40">
        <v>1008120.729999999</v>
      </c>
      <c r="D1083" s="42">
        <v>0</v>
      </c>
      <c r="E1083" s="41">
        <v>0</v>
      </c>
      <c r="F1083" s="43">
        <f t="shared" si="28"/>
        <v>1008120.729999999</v>
      </c>
    </row>
    <row r="1084" spans="2:6" ht="12.75">
      <c r="B1084" s="44" t="s">
        <v>66</v>
      </c>
      <c r="C1084" s="40">
        <v>160332.28999999998</v>
      </c>
      <c r="D1084" s="42">
        <v>4361</v>
      </c>
      <c r="E1084" s="41">
        <v>126965.33</v>
      </c>
      <c r="F1084" s="43">
        <f t="shared" si="28"/>
        <v>37727.95999999998</v>
      </c>
    </row>
    <row r="1085" spans="2:6" ht="15">
      <c r="B1085" s="45" t="s">
        <v>5</v>
      </c>
      <c r="C1085" s="46">
        <v>31098638.5</v>
      </c>
      <c r="D1085" s="47">
        <f>SUM(D1062:D1084)</f>
        <v>4361</v>
      </c>
      <c r="E1085" s="47">
        <f>SUM(E1062:E1084)</f>
        <v>126965.33</v>
      </c>
      <c r="F1085" s="46">
        <f t="shared" si="28"/>
        <v>30976034.17</v>
      </c>
    </row>
    <row r="1095" ht="12.75">
      <c r="B1095" s="37" t="s">
        <v>18</v>
      </c>
    </row>
    <row r="1096" spans="2:6" ht="12.75">
      <c r="B1096" s="34" t="s">
        <v>19</v>
      </c>
      <c r="C1096" s="35"/>
      <c r="D1096" s="35"/>
      <c r="E1096" s="36"/>
      <c r="F1096" s="36"/>
    </row>
    <row r="1097" spans="2:6" ht="15.75">
      <c r="B1097" s="34"/>
      <c r="C1097" s="14" t="s">
        <v>25</v>
      </c>
      <c r="D1097" s="14"/>
      <c r="E1097" s="15"/>
      <c r="F1097" s="38">
        <v>30</v>
      </c>
    </row>
    <row r="1098" spans="2:6" ht="12.75">
      <c r="B1098" s="58" t="s">
        <v>7</v>
      </c>
      <c r="C1098" s="60" t="s">
        <v>99</v>
      </c>
      <c r="D1098" s="60" t="s">
        <v>4</v>
      </c>
      <c r="E1098" s="60" t="s">
        <v>6</v>
      </c>
      <c r="F1098" s="60" t="s">
        <v>100</v>
      </c>
    </row>
    <row r="1099" spans="2:6" ht="12.75">
      <c r="B1099" s="59"/>
      <c r="C1099" s="61"/>
      <c r="D1099" s="61"/>
      <c r="E1099" s="61"/>
      <c r="F1099" s="61"/>
    </row>
    <row r="1100" spans="2:6" ht="12.75">
      <c r="B1100" s="39" t="s">
        <v>8</v>
      </c>
      <c r="C1100" s="40">
        <v>72619.95999998745</v>
      </c>
      <c r="D1100" s="41">
        <v>0</v>
      </c>
      <c r="E1100" s="42">
        <v>0</v>
      </c>
      <c r="F1100" s="43">
        <f aca="true" t="shared" si="29" ref="F1100:F1123">C1100+D1100-E1100</f>
        <v>72619.95999998745</v>
      </c>
    </row>
    <row r="1101" spans="2:6" ht="12.75">
      <c r="B1101" s="39" t="s">
        <v>9</v>
      </c>
      <c r="C1101" s="40">
        <v>1816143.0799999998</v>
      </c>
      <c r="D1101" s="42">
        <v>0</v>
      </c>
      <c r="E1101" s="41">
        <v>0</v>
      </c>
      <c r="F1101" s="43">
        <f t="shared" si="29"/>
        <v>1816143.0799999998</v>
      </c>
    </row>
    <row r="1102" spans="2:6" ht="12.75">
      <c r="B1102" s="39" t="s">
        <v>10</v>
      </c>
      <c r="C1102" s="40">
        <v>934193.1199999994</v>
      </c>
      <c r="D1102" s="42">
        <v>0</v>
      </c>
      <c r="E1102" s="41">
        <v>0</v>
      </c>
      <c r="F1102" s="43">
        <f t="shared" si="29"/>
        <v>934193.1199999994</v>
      </c>
    </row>
    <row r="1103" spans="2:6" ht="12.75">
      <c r="B1103" s="39" t="s">
        <v>11</v>
      </c>
      <c r="C1103" s="40">
        <v>109876.28000000029</v>
      </c>
      <c r="D1103" s="42">
        <v>0</v>
      </c>
      <c r="E1103" s="41">
        <v>0</v>
      </c>
      <c r="F1103" s="43">
        <f t="shared" si="29"/>
        <v>109876.28000000029</v>
      </c>
    </row>
    <row r="1104" spans="2:6" ht="12.75">
      <c r="B1104" s="39" t="s">
        <v>12</v>
      </c>
      <c r="C1104" s="40">
        <v>195055.8999999998</v>
      </c>
      <c r="D1104" s="42">
        <v>0</v>
      </c>
      <c r="E1104" s="41">
        <v>0</v>
      </c>
      <c r="F1104" s="43">
        <f t="shared" si="29"/>
        <v>195055.8999999998</v>
      </c>
    </row>
    <row r="1105" spans="2:6" ht="22.5">
      <c r="B1105" s="39" t="s">
        <v>31</v>
      </c>
      <c r="C1105" s="40">
        <v>3948.5800000000745</v>
      </c>
      <c r="D1105" s="42">
        <v>0</v>
      </c>
      <c r="E1105" s="41">
        <v>0</v>
      </c>
      <c r="F1105" s="43">
        <f t="shared" si="29"/>
        <v>3948.5800000000745</v>
      </c>
    </row>
    <row r="1106" spans="2:6" ht="12.75">
      <c r="B1106" s="39" t="s">
        <v>13</v>
      </c>
      <c r="C1106" s="40">
        <v>6765393.800000001</v>
      </c>
      <c r="D1106" s="42">
        <v>0</v>
      </c>
      <c r="E1106" s="41">
        <v>0</v>
      </c>
      <c r="F1106" s="43">
        <f t="shared" si="29"/>
        <v>6765393.800000001</v>
      </c>
    </row>
    <row r="1107" spans="2:6" ht="12.75" customHeight="1">
      <c r="B1107" s="39" t="s">
        <v>0</v>
      </c>
      <c r="C1107" s="40">
        <v>176770.06000000052</v>
      </c>
      <c r="D1107" s="42">
        <v>0</v>
      </c>
      <c r="E1107" s="41">
        <v>0</v>
      </c>
      <c r="F1107" s="43">
        <f t="shared" si="29"/>
        <v>176770.06000000052</v>
      </c>
    </row>
    <row r="1108" spans="2:6" ht="22.5">
      <c r="B1108" s="39" t="s">
        <v>33</v>
      </c>
      <c r="C1108" s="40">
        <v>398885.08999999985</v>
      </c>
      <c r="D1108" s="42">
        <v>0</v>
      </c>
      <c r="E1108" s="41">
        <v>0</v>
      </c>
      <c r="F1108" s="43">
        <f t="shared" si="29"/>
        <v>398885.08999999985</v>
      </c>
    </row>
    <row r="1109" spans="2:6" ht="22.5">
      <c r="B1109" s="39" t="s">
        <v>32</v>
      </c>
      <c r="C1109" s="40">
        <v>2775052.7800000003</v>
      </c>
      <c r="D1109" s="42">
        <v>0</v>
      </c>
      <c r="E1109" s="41">
        <v>0</v>
      </c>
      <c r="F1109" s="43">
        <f t="shared" si="29"/>
        <v>2775052.7800000003</v>
      </c>
    </row>
    <row r="1110" spans="2:6" ht="12.75">
      <c r="B1110" s="39" t="s">
        <v>14</v>
      </c>
      <c r="C1110" s="40">
        <v>264.6099999998696</v>
      </c>
      <c r="D1110" s="42">
        <v>0</v>
      </c>
      <c r="E1110" s="41">
        <v>0</v>
      </c>
      <c r="F1110" s="43">
        <f t="shared" si="29"/>
        <v>264.6099999998696</v>
      </c>
    </row>
    <row r="1111" spans="2:6" ht="12.75">
      <c r="B1111" s="39" t="s">
        <v>15</v>
      </c>
      <c r="C1111" s="40">
        <v>316829.56</v>
      </c>
      <c r="D1111" s="42">
        <v>0</v>
      </c>
      <c r="E1111" s="41">
        <v>0</v>
      </c>
      <c r="F1111" s="43">
        <f t="shared" si="29"/>
        <v>316829.56</v>
      </c>
    </row>
    <row r="1112" spans="2:6" ht="22.5">
      <c r="B1112" s="39" t="s">
        <v>16</v>
      </c>
      <c r="C1112" s="40">
        <v>18599.449999999953</v>
      </c>
      <c r="D1112" s="42">
        <v>0</v>
      </c>
      <c r="E1112" s="41">
        <v>0</v>
      </c>
      <c r="F1112" s="43">
        <f t="shared" si="29"/>
        <v>18599.449999999953</v>
      </c>
    </row>
    <row r="1113" spans="2:6" ht="33.75">
      <c r="B1113" s="39" t="s">
        <v>1</v>
      </c>
      <c r="C1113" s="40">
        <v>9577167.479999999</v>
      </c>
      <c r="D1113" s="42">
        <v>0</v>
      </c>
      <c r="E1113" s="41">
        <v>0</v>
      </c>
      <c r="F1113" s="43">
        <f t="shared" si="29"/>
        <v>9577167.479999999</v>
      </c>
    </row>
    <row r="1114" spans="2:6" ht="12.75">
      <c r="B1114" s="39" t="s">
        <v>17</v>
      </c>
      <c r="C1114" s="40">
        <v>319699.98999999964</v>
      </c>
      <c r="D1114" s="42">
        <v>0</v>
      </c>
      <c r="E1114" s="41">
        <v>0</v>
      </c>
      <c r="F1114" s="43">
        <f t="shared" si="29"/>
        <v>319699.98999999964</v>
      </c>
    </row>
    <row r="1115" spans="2:6" ht="22.5">
      <c r="B1115" s="39" t="s">
        <v>2</v>
      </c>
      <c r="C1115" s="40">
        <v>-507414.75</v>
      </c>
      <c r="D1115" s="42">
        <v>0</v>
      </c>
      <c r="E1115" s="41">
        <v>0</v>
      </c>
      <c r="F1115" s="43">
        <f t="shared" si="29"/>
        <v>-507414.75</v>
      </c>
    </row>
    <row r="1116" spans="2:6" ht="12.75">
      <c r="B1116" s="39" t="s">
        <v>27</v>
      </c>
      <c r="C1116" s="40">
        <v>-0.060000000055879354</v>
      </c>
      <c r="D1116" s="42">
        <v>0</v>
      </c>
      <c r="E1116" s="41">
        <v>0</v>
      </c>
      <c r="F1116" s="43">
        <f t="shared" si="29"/>
        <v>-0.060000000055879354</v>
      </c>
    </row>
    <row r="1117" spans="2:6" ht="12.75">
      <c r="B1117" s="39" t="s">
        <v>28</v>
      </c>
      <c r="C1117" s="40">
        <v>0.5600000000558794</v>
      </c>
      <c r="D1117" s="42">
        <v>0</v>
      </c>
      <c r="E1117" s="41">
        <v>0</v>
      </c>
      <c r="F1117" s="43">
        <f t="shared" si="29"/>
        <v>0.5600000000558794</v>
      </c>
    </row>
    <row r="1118" spans="2:6" ht="22.5">
      <c r="B1118" s="39" t="s">
        <v>3</v>
      </c>
      <c r="C1118" s="40">
        <v>6749967.550000001</v>
      </c>
      <c r="D1118" s="42">
        <v>0</v>
      </c>
      <c r="E1118" s="41">
        <v>0</v>
      </c>
      <c r="F1118" s="43">
        <f t="shared" si="29"/>
        <v>6749967.550000001</v>
      </c>
    </row>
    <row r="1119" spans="2:6" ht="12.75">
      <c r="B1119" s="39" t="s">
        <v>29</v>
      </c>
      <c r="C1119" s="40">
        <v>59495.93999999911</v>
      </c>
      <c r="D1119" s="42">
        <v>0</v>
      </c>
      <c r="E1119" s="41">
        <v>0</v>
      </c>
      <c r="F1119" s="43">
        <f t="shared" si="29"/>
        <v>59495.93999999911</v>
      </c>
    </row>
    <row r="1120" spans="2:6" ht="12.75">
      <c r="B1120" s="39" t="s">
        <v>30</v>
      </c>
      <c r="C1120" s="40">
        <v>147636.5</v>
      </c>
      <c r="D1120" s="42">
        <v>0</v>
      </c>
      <c r="E1120" s="41">
        <v>0</v>
      </c>
      <c r="F1120" s="43">
        <f t="shared" si="29"/>
        <v>147636.5</v>
      </c>
    </row>
    <row r="1121" spans="2:6" ht="12.75">
      <c r="B1121" s="39" t="s">
        <v>67</v>
      </c>
      <c r="C1121" s="40">
        <v>1008120.729999999</v>
      </c>
      <c r="D1121" s="42">
        <v>0</v>
      </c>
      <c r="E1121" s="41">
        <v>0</v>
      </c>
      <c r="F1121" s="43">
        <f t="shared" si="29"/>
        <v>1008120.729999999</v>
      </c>
    </row>
    <row r="1122" spans="2:6" ht="12.75">
      <c r="B1122" s="44" t="s">
        <v>66</v>
      </c>
      <c r="C1122" s="40">
        <v>37727.95999999998</v>
      </c>
      <c r="D1122" s="42">
        <v>0</v>
      </c>
      <c r="E1122" s="41">
        <v>300</v>
      </c>
      <c r="F1122" s="43">
        <f t="shared" si="29"/>
        <v>37427.95999999998</v>
      </c>
    </row>
    <row r="1123" spans="2:6" ht="15">
      <c r="B1123" s="45" t="s">
        <v>5</v>
      </c>
      <c r="C1123" s="46">
        <v>30976034.17</v>
      </c>
      <c r="D1123" s="47">
        <f>SUM(D1100:D1122)</f>
        <v>0</v>
      </c>
      <c r="E1123" s="47">
        <f>SUM(E1100:E1122)</f>
        <v>300</v>
      </c>
      <c r="F1123" s="46">
        <f t="shared" si="29"/>
        <v>30975734.17</v>
      </c>
    </row>
    <row r="1130" ht="12.75">
      <c r="B1130" s="37" t="s">
        <v>18</v>
      </c>
    </row>
    <row r="1131" spans="2:6" ht="12.75">
      <c r="B1131" s="34" t="s">
        <v>19</v>
      </c>
      <c r="C1131" s="35"/>
      <c r="D1131" s="35"/>
      <c r="E1131" s="36"/>
      <c r="F1131" s="36"/>
    </row>
    <row r="1132" spans="2:6" ht="15.75">
      <c r="B1132" s="34"/>
      <c r="C1132" s="14" t="s">
        <v>25</v>
      </c>
      <c r="D1132" s="14"/>
      <c r="E1132" s="15"/>
      <c r="F1132" s="38">
        <v>31</v>
      </c>
    </row>
    <row r="1133" spans="2:6" ht="12.75">
      <c r="B1133" s="58" t="s">
        <v>7</v>
      </c>
      <c r="C1133" s="60" t="s">
        <v>100</v>
      </c>
      <c r="D1133" s="60" t="s">
        <v>4</v>
      </c>
      <c r="E1133" s="60" t="s">
        <v>6</v>
      </c>
      <c r="F1133" s="60" t="s">
        <v>101</v>
      </c>
    </row>
    <row r="1134" spans="2:6" ht="12.75">
      <c r="B1134" s="59"/>
      <c r="C1134" s="61"/>
      <c r="D1134" s="61"/>
      <c r="E1134" s="61"/>
      <c r="F1134" s="61"/>
    </row>
    <row r="1135" spans="2:6" ht="12.75">
      <c r="B1135" s="39" t="s">
        <v>8</v>
      </c>
      <c r="C1135" s="40">
        <v>72619.95999998745</v>
      </c>
      <c r="D1135" s="41">
        <v>43890489.8</v>
      </c>
      <c r="E1135" s="42">
        <v>43890489.8</v>
      </c>
      <c r="F1135" s="43">
        <f aca="true" t="shared" si="30" ref="F1135:F1158">C1135+D1135-E1135</f>
        <v>72619.959999986</v>
      </c>
    </row>
    <row r="1136" spans="2:6" ht="12.75">
      <c r="B1136" s="39" t="s">
        <v>9</v>
      </c>
      <c r="C1136" s="40">
        <v>1816143.0799999998</v>
      </c>
      <c r="D1136" s="42">
        <v>0</v>
      </c>
      <c r="E1136" s="41">
        <v>0</v>
      </c>
      <c r="F1136" s="43">
        <f t="shared" si="30"/>
        <v>1816143.0799999998</v>
      </c>
    </row>
    <row r="1137" spans="2:6" ht="12.75">
      <c r="B1137" s="39" t="s">
        <v>10</v>
      </c>
      <c r="C1137" s="40">
        <v>934193.1199999994</v>
      </c>
      <c r="D1137" s="42">
        <v>0</v>
      </c>
      <c r="E1137" s="41">
        <v>0</v>
      </c>
      <c r="F1137" s="43">
        <f t="shared" si="30"/>
        <v>934193.1199999994</v>
      </c>
    </row>
    <row r="1138" spans="2:6" ht="12.75">
      <c r="B1138" s="39" t="s">
        <v>11</v>
      </c>
      <c r="C1138" s="40">
        <v>109876.28000000029</v>
      </c>
      <c r="D1138" s="42">
        <v>0</v>
      </c>
      <c r="E1138" s="41">
        <v>0</v>
      </c>
      <c r="F1138" s="43">
        <f t="shared" si="30"/>
        <v>109876.28000000029</v>
      </c>
    </row>
    <row r="1139" spans="2:6" ht="12.75">
      <c r="B1139" s="39" t="s">
        <v>12</v>
      </c>
      <c r="C1139" s="40">
        <v>195055.8999999998</v>
      </c>
      <c r="D1139" s="42">
        <v>0</v>
      </c>
      <c r="E1139" s="41">
        <v>0</v>
      </c>
      <c r="F1139" s="43">
        <f t="shared" si="30"/>
        <v>195055.8999999998</v>
      </c>
    </row>
    <row r="1140" spans="2:6" ht="22.5">
      <c r="B1140" s="39" t="s">
        <v>31</v>
      </c>
      <c r="C1140" s="40">
        <v>3948.5800000000745</v>
      </c>
      <c r="D1140" s="42">
        <v>0</v>
      </c>
      <c r="E1140" s="41">
        <v>0</v>
      </c>
      <c r="F1140" s="43">
        <f t="shared" si="30"/>
        <v>3948.5800000000745</v>
      </c>
    </row>
    <row r="1141" spans="2:6" ht="12.75">
      <c r="B1141" s="39" t="s">
        <v>13</v>
      </c>
      <c r="C1141" s="40">
        <v>6765393.800000001</v>
      </c>
      <c r="D1141" s="42">
        <v>1239000</v>
      </c>
      <c r="E1141" s="41">
        <v>0</v>
      </c>
      <c r="F1141" s="43">
        <f t="shared" si="30"/>
        <v>8004393.800000001</v>
      </c>
    </row>
    <row r="1142" spans="2:6" ht="22.5">
      <c r="B1142" s="39" t="s">
        <v>0</v>
      </c>
      <c r="C1142" s="40">
        <v>176770.06000000052</v>
      </c>
      <c r="D1142" s="42">
        <v>0</v>
      </c>
      <c r="E1142" s="41">
        <v>0</v>
      </c>
      <c r="F1142" s="43">
        <f t="shared" si="30"/>
        <v>176770.06000000052</v>
      </c>
    </row>
    <row r="1143" spans="2:6" ht="22.5">
      <c r="B1143" s="39" t="s">
        <v>33</v>
      </c>
      <c r="C1143" s="40">
        <v>398885.08999999985</v>
      </c>
      <c r="D1143" s="42">
        <v>0</v>
      </c>
      <c r="E1143" s="41">
        <v>0</v>
      </c>
      <c r="F1143" s="43">
        <f t="shared" si="30"/>
        <v>398885.08999999985</v>
      </c>
    </row>
    <row r="1144" spans="2:6" ht="22.5">
      <c r="B1144" s="39" t="s">
        <v>32</v>
      </c>
      <c r="C1144" s="40">
        <v>2775052.7800000003</v>
      </c>
      <c r="D1144" s="42">
        <v>0</v>
      </c>
      <c r="E1144" s="41">
        <v>0</v>
      </c>
      <c r="F1144" s="43">
        <f t="shared" si="30"/>
        <v>2775052.7800000003</v>
      </c>
    </row>
    <row r="1145" spans="2:6" ht="12.75">
      <c r="B1145" s="39" t="s">
        <v>14</v>
      </c>
      <c r="C1145" s="40">
        <v>264.6099999998696</v>
      </c>
      <c r="D1145" s="42">
        <v>0</v>
      </c>
      <c r="E1145" s="41">
        <v>0</v>
      </c>
      <c r="F1145" s="43">
        <f t="shared" si="30"/>
        <v>264.6099999998696</v>
      </c>
    </row>
    <row r="1146" spans="2:6" ht="12.75">
      <c r="B1146" s="39" t="s">
        <v>15</v>
      </c>
      <c r="C1146" s="40">
        <v>316829.56</v>
      </c>
      <c r="D1146" s="42">
        <v>0</v>
      </c>
      <c r="E1146" s="41">
        <v>0</v>
      </c>
      <c r="F1146" s="43">
        <f t="shared" si="30"/>
        <v>316829.56</v>
      </c>
    </row>
    <row r="1147" spans="2:6" ht="22.5">
      <c r="B1147" s="39" t="s">
        <v>16</v>
      </c>
      <c r="C1147" s="40">
        <v>18599.449999999953</v>
      </c>
      <c r="D1147" s="42">
        <v>0</v>
      </c>
      <c r="E1147" s="41">
        <v>0</v>
      </c>
      <c r="F1147" s="43">
        <f t="shared" si="30"/>
        <v>18599.449999999953</v>
      </c>
    </row>
    <row r="1148" spans="2:6" ht="33.75">
      <c r="B1148" s="39" t="s">
        <v>1</v>
      </c>
      <c r="C1148" s="40">
        <v>9577167.479999999</v>
      </c>
      <c r="D1148" s="42">
        <v>0</v>
      </c>
      <c r="E1148" s="41">
        <v>1000000</v>
      </c>
      <c r="F1148" s="43">
        <f t="shared" si="30"/>
        <v>8577167.479999999</v>
      </c>
    </row>
    <row r="1149" spans="2:6" ht="12.75">
      <c r="B1149" s="39" t="s">
        <v>17</v>
      </c>
      <c r="C1149" s="40">
        <v>319699.98999999964</v>
      </c>
      <c r="D1149" s="42">
        <v>0</v>
      </c>
      <c r="E1149" s="41">
        <v>0</v>
      </c>
      <c r="F1149" s="43">
        <f t="shared" si="30"/>
        <v>319699.98999999964</v>
      </c>
    </row>
    <row r="1150" spans="2:6" ht="22.5">
      <c r="B1150" s="39" t="s">
        <v>2</v>
      </c>
      <c r="C1150" s="40">
        <v>-507414.75</v>
      </c>
      <c r="D1150" s="42">
        <v>0</v>
      </c>
      <c r="E1150" s="41">
        <v>81419</v>
      </c>
      <c r="F1150" s="43">
        <f t="shared" si="30"/>
        <v>-588833.75</v>
      </c>
    </row>
    <row r="1151" spans="2:6" ht="12.75">
      <c r="B1151" s="39" t="s">
        <v>27</v>
      </c>
      <c r="C1151" s="40">
        <v>-0.060000000055879354</v>
      </c>
      <c r="D1151" s="42">
        <v>0</v>
      </c>
      <c r="E1151" s="41">
        <v>0</v>
      </c>
      <c r="F1151" s="43">
        <f t="shared" si="30"/>
        <v>-0.060000000055879354</v>
      </c>
    </row>
    <row r="1152" spans="2:6" ht="12.75">
      <c r="B1152" s="39" t="s">
        <v>28</v>
      </c>
      <c r="C1152" s="40">
        <v>0.5600000000558794</v>
      </c>
      <c r="D1152" s="42">
        <v>0</v>
      </c>
      <c r="E1152" s="41">
        <v>0</v>
      </c>
      <c r="F1152" s="43">
        <f t="shared" si="30"/>
        <v>0.5600000000558794</v>
      </c>
    </row>
    <row r="1153" spans="2:6" ht="22.5">
      <c r="B1153" s="39" t="s">
        <v>3</v>
      </c>
      <c r="C1153" s="40">
        <v>6749967.550000001</v>
      </c>
      <c r="D1153" s="42">
        <v>0</v>
      </c>
      <c r="E1153" s="41">
        <v>0</v>
      </c>
      <c r="F1153" s="43">
        <f t="shared" si="30"/>
        <v>6749967.550000001</v>
      </c>
    </row>
    <row r="1154" spans="2:6" ht="12.75">
      <c r="B1154" s="39" t="s">
        <v>29</v>
      </c>
      <c r="C1154" s="40">
        <v>59495.93999999911</v>
      </c>
      <c r="D1154" s="42">
        <v>0</v>
      </c>
      <c r="E1154" s="41">
        <v>0</v>
      </c>
      <c r="F1154" s="43">
        <f t="shared" si="30"/>
        <v>59495.93999999911</v>
      </c>
    </row>
    <row r="1155" spans="2:6" ht="12.75">
      <c r="B1155" s="39" t="s">
        <v>30</v>
      </c>
      <c r="C1155" s="40">
        <v>147636.5</v>
      </c>
      <c r="D1155" s="42">
        <v>0</v>
      </c>
      <c r="E1155" s="41">
        <v>0</v>
      </c>
      <c r="F1155" s="43">
        <f t="shared" si="30"/>
        <v>147636.5</v>
      </c>
    </row>
    <row r="1156" spans="2:6" ht="12.75">
      <c r="B1156" s="39" t="s">
        <v>67</v>
      </c>
      <c r="C1156" s="40">
        <v>1008120.729999999</v>
      </c>
      <c r="D1156" s="42">
        <v>0</v>
      </c>
      <c r="E1156" s="41">
        <v>0</v>
      </c>
      <c r="F1156" s="43">
        <f t="shared" si="30"/>
        <v>1008120.729999999</v>
      </c>
    </row>
    <row r="1157" spans="2:6" ht="12.75">
      <c r="B1157" s="44" t="s">
        <v>66</v>
      </c>
      <c r="C1157" s="40">
        <v>37427.95999999998</v>
      </c>
      <c r="D1157" s="42">
        <v>84640</v>
      </c>
      <c r="E1157" s="41">
        <v>0</v>
      </c>
      <c r="F1157" s="43">
        <f t="shared" si="30"/>
        <v>122067.95999999998</v>
      </c>
    </row>
    <row r="1158" spans="2:6" ht="15">
      <c r="B1158" s="45" t="s">
        <v>5</v>
      </c>
      <c r="C1158" s="46">
        <v>30975734.17</v>
      </c>
      <c r="D1158" s="47">
        <f>SUM(D1135:D1157)</f>
        <v>45214129.8</v>
      </c>
      <c r="E1158" s="47">
        <f>SUM(E1135:E1157)</f>
        <v>44971908.8</v>
      </c>
      <c r="F1158" s="46">
        <f t="shared" si="30"/>
        <v>31217955.17</v>
      </c>
    </row>
    <row r="1166" ht="12.75" customHeight="1"/>
    <row r="1170" ht="12.75">
      <c r="B1170" s="37" t="s">
        <v>18</v>
      </c>
    </row>
    <row r="1171" spans="2:6" ht="12.75">
      <c r="B1171" s="34" t="s">
        <v>19</v>
      </c>
      <c r="C1171" s="35"/>
      <c r="D1171" s="35"/>
      <c r="E1171" s="36"/>
      <c r="F1171" s="36"/>
    </row>
    <row r="1172" spans="2:6" ht="15.75">
      <c r="B1172" s="34"/>
      <c r="C1172" s="14" t="s">
        <v>25</v>
      </c>
      <c r="D1172" s="14"/>
      <c r="E1172" s="15"/>
      <c r="F1172" s="38">
        <v>32</v>
      </c>
    </row>
    <row r="1173" spans="2:6" ht="12.75">
      <c r="B1173" s="58" t="s">
        <v>7</v>
      </c>
      <c r="C1173" s="60" t="s">
        <v>101</v>
      </c>
      <c r="D1173" s="60" t="s">
        <v>4</v>
      </c>
      <c r="E1173" s="60" t="s">
        <v>6</v>
      </c>
      <c r="F1173" s="60" t="s">
        <v>102</v>
      </c>
    </row>
    <row r="1174" spans="2:6" ht="12.75">
      <c r="B1174" s="59"/>
      <c r="C1174" s="61"/>
      <c r="D1174" s="61"/>
      <c r="E1174" s="61"/>
      <c r="F1174" s="61"/>
    </row>
    <row r="1175" spans="2:6" ht="12.75">
      <c r="B1175" s="39" t="s">
        <v>8</v>
      </c>
      <c r="C1175" s="40">
        <v>72619.959999986</v>
      </c>
      <c r="D1175" s="41">
        <v>0</v>
      </c>
      <c r="E1175" s="42">
        <v>0</v>
      </c>
      <c r="F1175" s="43">
        <f aca="true" t="shared" si="31" ref="F1175:F1198">C1175+D1175-E1175</f>
        <v>72619.959999986</v>
      </c>
    </row>
    <row r="1176" spans="2:6" ht="12.75">
      <c r="B1176" s="39" t="s">
        <v>9</v>
      </c>
      <c r="C1176" s="40">
        <v>1816143.0799999998</v>
      </c>
      <c r="D1176" s="42">
        <v>0</v>
      </c>
      <c r="E1176" s="41">
        <v>0</v>
      </c>
      <c r="F1176" s="43">
        <f t="shared" si="31"/>
        <v>1816143.0799999998</v>
      </c>
    </row>
    <row r="1177" spans="2:6" ht="12.75">
      <c r="B1177" s="39" t="s">
        <v>10</v>
      </c>
      <c r="C1177" s="40">
        <v>934193.1199999994</v>
      </c>
      <c r="D1177" s="42">
        <v>0</v>
      </c>
      <c r="E1177" s="41">
        <v>0</v>
      </c>
      <c r="F1177" s="43">
        <f t="shared" si="31"/>
        <v>934193.1199999994</v>
      </c>
    </row>
    <row r="1178" spans="2:6" ht="12.75">
      <c r="B1178" s="39" t="s">
        <v>11</v>
      </c>
      <c r="C1178" s="40">
        <v>109876.28000000029</v>
      </c>
      <c r="D1178" s="42">
        <v>9078333.33</v>
      </c>
      <c r="E1178" s="41">
        <v>0</v>
      </c>
      <c r="F1178" s="43">
        <f t="shared" si="31"/>
        <v>9188209.610000001</v>
      </c>
    </row>
    <row r="1179" spans="2:6" ht="12.75">
      <c r="B1179" s="39" t="s">
        <v>12</v>
      </c>
      <c r="C1179" s="40">
        <v>195055.8999999998</v>
      </c>
      <c r="D1179" s="42">
        <v>811500</v>
      </c>
      <c r="E1179" s="41">
        <v>0</v>
      </c>
      <c r="F1179" s="43">
        <f t="shared" si="31"/>
        <v>1006555.8999999998</v>
      </c>
    </row>
    <row r="1180" spans="2:6" ht="22.5">
      <c r="B1180" s="39" t="s">
        <v>31</v>
      </c>
      <c r="C1180" s="40">
        <v>3948.5800000000745</v>
      </c>
      <c r="D1180" s="42">
        <v>1232708.33</v>
      </c>
      <c r="E1180" s="41">
        <v>0</v>
      </c>
      <c r="F1180" s="43">
        <f t="shared" si="31"/>
        <v>1236656.9100000001</v>
      </c>
    </row>
    <row r="1181" spans="2:6" ht="12.75">
      <c r="B1181" s="39" t="s">
        <v>13</v>
      </c>
      <c r="C1181" s="40">
        <v>8004393.800000001</v>
      </c>
      <c r="D1181" s="42">
        <v>0</v>
      </c>
      <c r="E1181" s="41">
        <v>1330392.48</v>
      </c>
      <c r="F1181" s="43">
        <f t="shared" si="31"/>
        <v>6674001.32</v>
      </c>
    </row>
    <row r="1182" spans="2:6" ht="22.5">
      <c r="B1182" s="39" t="s">
        <v>0</v>
      </c>
      <c r="C1182" s="40">
        <v>176770.06000000052</v>
      </c>
      <c r="D1182" s="42">
        <v>0</v>
      </c>
      <c r="E1182" s="41">
        <v>0</v>
      </c>
      <c r="F1182" s="43">
        <f t="shared" si="31"/>
        <v>176770.06000000052</v>
      </c>
    </row>
    <row r="1183" spans="2:6" ht="22.5">
      <c r="B1183" s="39" t="s">
        <v>33</v>
      </c>
      <c r="C1183" s="40">
        <v>398885.08999999985</v>
      </c>
      <c r="D1183" s="42">
        <v>0</v>
      </c>
      <c r="E1183" s="41">
        <v>0</v>
      </c>
      <c r="F1183" s="43">
        <f t="shared" si="31"/>
        <v>398885.08999999985</v>
      </c>
    </row>
    <row r="1184" spans="2:6" ht="22.5">
      <c r="B1184" s="39" t="s">
        <v>32</v>
      </c>
      <c r="C1184" s="40">
        <v>2775052.7800000003</v>
      </c>
      <c r="D1184" s="42">
        <v>0</v>
      </c>
      <c r="E1184" s="41">
        <v>0</v>
      </c>
      <c r="F1184" s="43">
        <f t="shared" si="31"/>
        <v>2775052.7800000003</v>
      </c>
    </row>
    <row r="1185" spans="2:6" ht="12.75">
      <c r="B1185" s="39" t="s">
        <v>14</v>
      </c>
      <c r="C1185" s="40">
        <v>264.6099999998696</v>
      </c>
      <c r="D1185" s="42">
        <v>0</v>
      </c>
      <c r="E1185" s="41">
        <v>0</v>
      </c>
      <c r="F1185" s="43">
        <f t="shared" si="31"/>
        <v>264.6099999998696</v>
      </c>
    </row>
    <row r="1186" spans="2:6" ht="12.75">
      <c r="B1186" s="39" t="s">
        <v>15</v>
      </c>
      <c r="C1186" s="40">
        <v>316829.56</v>
      </c>
      <c r="D1186" s="42">
        <v>0</v>
      </c>
      <c r="E1186" s="41">
        <v>0</v>
      </c>
      <c r="F1186" s="43">
        <f t="shared" si="31"/>
        <v>316829.56</v>
      </c>
    </row>
    <row r="1187" spans="2:6" ht="22.5">
      <c r="B1187" s="39" t="s">
        <v>16</v>
      </c>
      <c r="C1187" s="40">
        <v>18599.449999999953</v>
      </c>
      <c r="D1187" s="42">
        <v>0</v>
      </c>
      <c r="E1187" s="41">
        <v>0</v>
      </c>
      <c r="F1187" s="43">
        <f t="shared" si="31"/>
        <v>18599.449999999953</v>
      </c>
    </row>
    <row r="1188" spans="2:6" ht="33.75">
      <c r="B1188" s="39" t="s">
        <v>1</v>
      </c>
      <c r="C1188" s="40">
        <v>8577167.479999999</v>
      </c>
      <c r="D1188" s="42">
        <v>0</v>
      </c>
      <c r="E1188" s="41">
        <v>0</v>
      </c>
      <c r="F1188" s="43">
        <f t="shared" si="31"/>
        <v>8577167.479999999</v>
      </c>
    </row>
    <row r="1189" spans="2:6" ht="12.75">
      <c r="B1189" s="39" t="s">
        <v>17</v>
      </c>
      <c r="C1189" s="40">
        <v>319699.98999999964</v>
      </c>
      <c r="D1189" s="42">
        <v>1162541.67</v>
      </c>
      <c r="E1189" s="41">
        <v>0</v>
      </c>
      <c r="F1189" s="43">
        <f t="shared" si="31"/>
        <v>1482241.6599999997</v>
      </c>
    </row>
    <row r="1190" spans="2:6" ht="22.5">
      <c r="B1190" s="39" t="s">
        <v>2</v>
      </c>
      <c r="C1190" s="40">
        <v>-588833.75</v>
      </c>
      <c r="D1190" s="42">
        <v>0</v>
      </c>
      <c r="E1190" s="41">
        <v>0</v>
      </c>
      <c r="F1190" s="43">
        <f t="shared" si="31"/>
        <v>-588833.75</v>
      </c>
    </row>
    <row r="1191" spans="2:6" ht="12.75">
      <c r="B1191" s="39" t="s">
        <v>27</v>
      </c>
      <c r="C1191" s="40">
        <v>-0.060000000055879354</v>
      </c>
      <c r="D1191" s="42">
        <v>0</v>
      </c>
      <c r="E1191" s="41">
        <v>0</v>
      </c>
      <c r="F1191" s="43">
        <f t="shared" si="31"/>
        <v>-0.060000000055879354</v>
      </c>
    </row>
    <row r="1192" spans="2:6" ht="12.75">
      <c r="B1192" s="39" t="s">
        <v>28</v>
      </c>
      <c r="C1192" s="40">
        <v>0.5600000000558794</v>
      </c>
      <c r="D1192" s="42">
        <v>0</v>
      </c>
      <c r="E1192" s="41">
        <v>0</v>
      </c>
      <c r="F1192" s="43">
        <f t="shared" si="31"/>
        <v>0.5600000000558794</v>
      </c>
    </row>
    <row r="1193" spans="2:6" ht="22.5">
      <c r="B1193" s="39" t="s">
        <v>3</v>
      </c>
      <c r="C1193" s="40">
        <v>6749967.550000001</v>
      </c>
      <c r="D1193" s="42">
        <v>0</v>
      </c>
      <c r="E1193" s="41">
        <v>0</v>
      </c>
      <c r="F1193" s="43">
        <f t="shared" si="31"/>
        <v>6749967.550000001</v>
      </c>
    </row>
    <row r="1194" spans="2:6" ht="12.75">
      <c r="B1194" s="39" t="s">
        <v>29</v>
      </c>
      <c r="C1194" s="40">
        <v>59495.93999999911</v>
      </c>
      <c r="D1194" s="42">
        <v>0</v>
      </c>
      <c r="E1194" s="41">
        <v>0</v>
      </c>
      <c r="F1194" s="43">
        <f t="shared" si="31"/>
        <v>59495.93999999911</v>
      </c>
    </row>
    <row r="1195" spans="2:6" ht="12.75">
      <c r="B1195" s="39" t="s">
        <v>30</v>
      </c>
      <c r="C1195" s="40">
        <v>147636.5</v>
      </c>
      <c r="D1195" s="42">
        <v>0</v>
      </c>
      <c r="E1195" s="41">
        <v>0</v>
      </c>
      <c r="F1195" s="43">
        <f t="shared" si="31"/>
        <v>147636.5</v>
      </c>
    </row>
    <row r="1196" spans="2:6" ht="12.75">
      <c r="B1196" s="39" t="s">
        <v>67</v>
      </c>
      <c r="C1196" s="40">
        <v>1008120.729999999</v>
      </c>
      <c r="D1196" s="42">
        <v>0</v>
      </c>
      <c r="E1196" s="41">
        <v>0</v>
      </c>
      <c r="F1196" s="43">
        <f t="shared" si="31"/>
        <v>1008120.729999999</v>
      </c>
    </row>
    <row r="1197" spans="2:6" ht="12.75">
      <c r="B1197" s="44" t="s">
        <v>66</v>
      </c>
      <c r="C1197" s="40">
        <v>122067.95999999998</v>
      </c>
      <c r="D1197" s="42">
        <v>6863.5</v>
      </c>
      <c r="E1197" s="41">
        <v>0</v>
      </c>
      <c r="F1197" s="43">
        <f t="shared" si="31"/>
        <v>128931.45999999998</v>
      </c>
    </row>
    <row r="1198" spans="2:6" ht="12.75" customHeight="1">
      <c r="B1198" s="45" t="s">
        <v>5</v>
      </c>
      <c r="C1198" s="46">
        <v>31217955.17</v>
      </c>
      <c r="D1198" s="47">
        <f>SUM(D1175:D1197)</f>
        <v>12291946.83</v>
      </c>
      <c r="E1198" s="47">
        <f>SUM(E1175:E1197)</f>
        <v>1330392.48</v>
      </c>
      <c r="F1198" s="46">
        <f t="shared" si="31"/>
        <v>42179509.52</v>
      </c>
    </row>
    <row r="1210" ht="12.75">
      <c r="B1210" s="37" t="s">
        <v>18</v>
      </c>
    </row>
    <row r="1211" spans="2:6" ht="12.75">
      <c r="B1211" s="34" t="s">
        <v>19</v>
      </c>
      <c r="C1211" s="35"/>
      <c r="D1211" s="35"/>
      <c r="E1211" s="36"/>
      <c r="F1211" s="36"/>
    </row>
    <row r="1212" spans="2:6" ht="15.75">
      <c r="B1212" s="34"/>
      <c r="C1212" s="14" t="s">
        <v>25</v>
      </c>
      <c r="D1212" s="14"/>
      <c r="E1212" s="15"/>
      <c r="F1212" s="38">
        <v>33</v>
      </c>
    </row>
    <row r="1213" spans="2:6" ht="12.75">
      <c r="B1213" s="58" t="s">
        <v>7</v>
      </c>
      <c r="C1213" s="60" t="s">
        <v>102</v>
      </c>
      <c r="D1213" s="60" t="s">
        <v>4</v>
      </c>
      <c r="E1213" s="60" t="s">
        <v>6</v>
      </c>
      <c r="F1213" s="60" t="s">
        <v>103</v>
      </c>
    </row>
    <row r="1214" spans="2:6" ht="12.75">
      <c r="B1214" s="59"/>
      <c r="C1214" s="61"/>
      <c r="D1214" s="61"/>
      <c r="E1214" s="61"/>
      <c r="F1214" s="61"/>
    </row>
    <row r="1215" spans="2:6" ht="12.75">
      <c r="B1215" s="39" t="s">
        <v>8</v>
      </c>
      <c r="C1215" s="40">
        <v>72619.959999986</v>
      </c>
      <c r="D1215" s="41">
        <v>0</v>
      </c>
      <c r="E1215" s="42">
        <v>0</v>
      </c>
      <c r="F1215" s="43">
        <f aca="true" t="shared" si="32" ref="F1215:F1238">C1215+D1215-E1215</f>
        <v>72619.959999986</v>
      </c>
    </row>
    <row r="1216" spans="2:6" ht="12.75">
      <c r="B1216" s="39" t="s">
        <v>9</v>
      </c>
      <c r="C1216" s="40">
        <v>1816143.0799999998</v>
      </c>
      <c r="D1216" s="42">
        <v>0</v>
      </c>
      <c r="E1216" s="41">
        <v>0</v>
      </c>
      <c r="F1216" s="43">
        <f t="shared" si="32"/>
        <v>1816143.0799999998</v>
      </c>
    </row>
    <row r="1217" spans="2:6" ht="12.75">
      <c r="B1217" s="39" t="s">
        <v>10</v>
      </c>
      <c r="C1217" s="40">
        <v>934193.1199999994</v>
      </c>
      <c r="D1217" s="42">
        <v>2399833.33</v>
      </c>
      <c r="E1217" s="41">
        <v>0</v>
      </c>
      <c r="F1217" s="43">
        <f t="shared" si="32"/>
        <v>3334026.4499999993</v>
      </c>
    </row>
    <row r="1218" spans="2:6" ht="12.75">
      <c r="B1218" s="39" t="s">
        <v>11</v>
      </c>
      <c r="C1218" s="40">
        <v>9188209.610000001</v>
      </c>
      <c r="D1218" s="42">
        <v>0</v>
      </c>
      <c r="E1218" s="41">
        <v>8976874.03</v>
      </c>
      <c r="F1218" s="43">
        <f t="shared" si="32"/>
        <v>211335.58000000194</v>
      </c>
    </row>
    <row r="1219" spans="2:6" ht="12.75">
      <c r="B1219" s="39" t="s">
        <v>12</v>
      </c>
      <c r="C1219" s="40">
        <v>1006555.8999999998</v>
      </c>
      <c r="D1219" s="42">
        <v>0</v>
      </c>
      <c r="E1219" s="41">
        <v>988543.86</v>
      </c>
      <c r="F1219" s="43">
        <f t="shared" si="32"/>
        <v>18012.039999999804</v>
      </c>
    </row>
    <row r="1220" spans="2:6" ht="22.5">
      <c r="B1220" s="39" t="s">
        <v>31</v>
      </c>
      <c r="C1220" s="40">
        <v>1236656.9100000001</v>
      </c>
      <c r="D1220" s="42">
        <v>0</v>
      </c>
      <c r="E1220" s="41">
        <v>1206101.29</v>
      </c>
      <c r="F1220" s="43">
        <f t="shared" si="32"/>
        <v>30555.62000000011</v>
      </c>
    </row>
    <row r="1221" spans="2:6" ht="12.75">
      <c r="B1221" s="39" t="s">
        <v>13</v>
      </c>
      <c r="C1221" s="40">
        <v>6674001.32</v>
      </c>
      <c r="D1221" s="42">
        <v>0</v>
      </c>
      <c r="E1221" s="41">
        <v>0</v>
      </c>
      <c r="F1221" s="43">
        <f t="shared" si="32"/>
        <v>6674001.32</v>
      </c>
    </row>
    <row r="1222" spans="2:6" ht="22.5">
      <c r="B1222" s="39" t="s">
        <v>0</v>
      </c>
      <c r="C1222" s="40">
        <v>176770.06000000052</v>
      </c>
      <c r="D1222" s="42">
        <v>14223041.67</v>
      </c>
      <c r="E1222" s="41">
        <v>0</v>
      </c>
      <c r="F1222" s="43">
        <f t="shared" si="32"/>
        <v>14399811.73</v>
      </c>
    </row>
    <row r="1223" spans="2:6" ht="22.5">
      <c r="B1223" s="39" t="s">
        <v>33</v>
      </c>
      <c r="C1223" s="40">
        <v>398885.08999999985</v>
      </c>
      <c r="D1223" s="42">
        <v>418208.33</v>
      </c>
      <c r="E1223" s="41">
        <v>0</v>
      </c>
      <c r="F1223" s="43">
        <f t="shared" si="32"/>
        <v>817093.4199999999</v>
      </c>
    </row>
    <row r="1224" spans="2:6" ht="22.5">
      <c r="B1224" s="39" t="s">
        <v>32</v>
      </c>
      <c r="C1224" s="40">
        <v>2775052.7800000003</v>
      </c>
      <c r="D1224" s="42">
        <v>175208.33</v>
      </c>
      <c r="E1224" s="41">
        <v>0</v>
      </c>
      <c r="F1224" s="43">
        <f t="shared" si="32"/>
        <v>2950261.1100000003</v>
      </c>
    </row>
    <row r="1225" spans="2:6" ht="12.75">
      <c r="B1225" s="39" t="s">
        <v>14</v>
      </c>
      <c r="C1225" s="40">
        <v>264.6099999998696</v>
      </c>
      <c r="D1225" s="42">
        <v>2172416.67</v>
      </c>
      <c r="E1225" s="41">
        <v>0</v>
      </c>
      <c r="F1225" s="43">
        <f t="shared" si="32"/>
        <v>2172681.28</v>
      </c>
    </row>
    <row r="1226" spans="2:6" ht="12.75">
      <c r="B1226" s="39" t="s">
        <v>15</v>
      </c>
      <c r="C1226" s="40">
        <v>316829.56</v>
      </c>
      <c r="D1226" s="42">
        <v>19041.67</v>
      </c>
      <c r="E1226" s="41">
        <v>0</v>
      </c>
      <c r="F1226" s="43">
        <f t="shared" si="32"/>
        <v>335871.23</v>
      </c>
    </row>
    <row r="1227" spans="2:6" ht="22.5">
      <c r="B1227" s="39" t="s">
        <v>16</v>
      </c>
      <c r="C1227" s="40">
        <v>18599.449999999953</v>
      </c>
      <c r="D1227" s="42">
        <v>290000</v>
      </c>
      <c r="E1227" s="41">
        <v>0</v>
      </c>
      <c r="F1227" s="43">
        <f t="shared" si="32"/>
        <v>308599.44999999995</v>
      </c>
    </row>
    <row r="1228" spans="2:6" ht="12.75" customHeight="1">
      <c r="B1228" s="39" t="s">
        <v>1</v>
      </c>
      <c r="C1228" s="40">
        <v>8577167.479999999</v>
      </c>
      <c r="D1228" s="42">
        <v>3014416.67</v>
      </c>
      <c r="E1228" s="41">
        <v>0</v>
      </c>
      <c r="F1228" s="43">
        <f t="shared" si="32"/>
        <v>11591584.149999999</v>
      </c>
    </row>
    <row r="1229" spans="2:6" ht="12.75">
      <c r="B1229" s="39" t="s">
        <v>17</v>
      </c>
      <c r="C1229" s="40">
        <v>1482241.6599999997</v>
      </c>
      <c r="D1229" s="42">
        <v>0</v>
      </c>
      <c r="E1229" s="41">
        <v>782038.95</v>
      </c>
      <c r="F1229" s="43">
        <f t="shared" si="32"/>
        <v>700202.7099999997</v>
      </c>
    </row>
    <row r="1230" spans="2:6" ht="22.5">
      <c r="B1230" s="39" t="s">
        <v>2</v>
      </c>
      <c r="C1230" s="40">
        <v>-588833.75</v>
      </c>
      <c r="D1230" s="42">
        <v>150000</v>
      </c>
      <c r="E1230" s="41">
        <v>40031.99</v>
      </c>
      <c r="F1230" s="43">
        <f t="shared" si="32"/>
        <v>-478865.74</v>
      </c>
    </row>
    <row r="1231" spans="2:6" ht="12.75">
      <c r="B1231" s="39" t="s">
        <v>27</v>
      </c>
      <c r="C1231" s="40">
        <v>-0.060000000055879354</v>
      </c>
      <c r="D1231" s="42">
        <v>0</v>
      </c>
      <c r="E1231" s="41">
        <v>0</v>
      </c>
      <c r="F1231" s="43">
        <f t="shared" si="32"/>
        <v>-0.060000000055879354</v>
      </c>
    </row>
    <row r="1232" spans="2:6" ht="12.75">
      <c r="B1232" s="39" t="s">
        <v>28</v>
      </c>
      <c r="C1232" s="40">
        <v>0.5600000000558794</v>
      </c>
      <c r="D1232" s="42">
        <v>852367.19</v>
      </c>
      <c r="E1232" s="41">
        <v>0</v>
      </c>
      <c r="F1232" s="43">
        <f t="shared" si="32"/>
        <v>852367.75</v>
      </c>
    </row>
    <row r="1233" spans="2:6" ht="22.5">
      <c r="B1233" s="39" t="s">
        <v>3</v>
      </c>
      <c r="C1233" s="40">
        <v>6749967.550000001</v>
      </c>
      <c r="D1233" s="42">
        <v>0</v>
      </c>
      <c r="E1233" s="41">
        <v>0</v>
      </c>
      <c r="F1233" s="43">
        <f t="shared" si="32"/>
        <v>6749967.550000001</v>
      </c>
    </row>
    <row r="1234" spans="2:6" ht="12.75">
      <c r="B1234" s="39" t="s">
        <v>29</v>
      </c>
      <c r="C1234" s="40">
        <v>59495.93999999911</v>
      </c>
      <c r="D1234" s="42">
        <v>0</v>
      </c>
      <c r="E1234" s="41">
        <v>0</v>
      </c>
      <c r="F1234" s="43">
        <f t="shared" si="32"/>
        <v>59495.93999999911</v>
      </c>
    </row>
    <row r="1235" spans="2:6" ht="12.75">
      <c r="B1235" s="39" t="s">
        <v>30</v>
      </c>
      <c r="C1235" s="40">
        <v>147636.5</v>
      </c>
      <c r="D1235" s="42">
        <v>0</v>
      </c>
      <c r="E1235" s="41">
        <v>0</v>
      </c>
      <c r="F1235" s="43">
        <f t="shared" si="32"/>
        <v>147636.5</v>
      </c>
    </row>
    <row r="1236" spans="2:6" ht="12.75">
      <c r="B1236" s="39" t="s">
        <v>67</v>
      </c>
      <c r="C1236" s="40">
        <v>1008120.729999999</v>
      </c>
      <c r="D1236" s="42">
        <v>0</v>
      </c>
      <c r="E1236" s="41">
        <v>0</v>
      </c>
      <c r="F1236" s="43">
        <f t="shared" si="32"/>
        <v>1008120.729999999</v>
      </c>
    </row>
    <row r="1237" spans="2:6" ht="12.75">
      <c r="B1237" s="44" t="s">
        <v>66</v>
      </c>
      <c r="C1237" s="40">
        <v>128931.45999999998</v>
      </c>
      <c r="D1237" s="42">
        <v>0</v>
      </c>
      <c r="E1237" s="41">
        <v>0</v>
      </c>
      <c r="F1237" s="43">
        <f t="shared" si="32"/>
        <v>128931.45999999998</v>
      </c>
    </row>
    <row r="1238" spans="2:6" ht="15">
      <c r="B1238" s="45" t="s">
        <v>5</v>
      </c>
      <c r="C1238" s="46">
        <v>42179509.52</v>
      </c>
      <c r="D1238" s="47">
        <f>SUM(D1215:D1237)</f>
        <v>23714533.860000003</v>
      </c>
      <c r="E1238" s="47">
        <f>SUM(E1215:E1237)</f>
        <v>11993590.12</v>
      </c>
      <c r="F1238" s="46">
        <f t="shared" si="32"/>
        <v>53900453.26000001</v>
      </c>
    </row>
    <row r="1245" ht="12.75">
      <c r="B1245" s="37" t="s">
        <v>18</v>
      </c>
    </row>
    <row r="1246" spans="2:6" ht="12.75">
      <c r="B1246" s="34" t="s">
        <v>19</v>
      </c>
      <c r="C1246" s="35"/>
      <c r="D1246" s="35"/>
      <c r="E1246" s="36"/>
      <c r="F1246" s="36"/>
    </row>
    <row r="1247" spans="2:6" ht="15.75">
      <c r="B1247" s="34"/>
      <c r="C1247" s="14" t="s">
        <v>25</v>
      </c>
      <c r="D1247" s="14"/>
      <c r="E1247" s="15"/>
      <c r="F1247" s="38">
        <v>34</v>
      </c>
    </row>
    <row r="1248" spans="2:6" ht="12.75">
      <c r="B1248" s="58" t="s">
        <v>7</v>
      </c>
      <c r="C1248" s="60" t="s">
        <v>103</v>
      </c>
      <c r="D1248" s="60" t="s">
        <v>4</v>
      </c>
      <c r="E1248" s="60" t="s">
        <v>6</v>
      </c>
      <c r="F1248" s="60" t="s">
        <v>104</v>
      </c>
    </row>
    <row r="1249" spans="2:6" ht="12.75">
      <c r="B1249" s="59"/>
      <c r="C1249" s="61"/>
      <c r="D1249" s="61"/>
      <c r="E1249" s="61"/>
      <c r="F1249" s="61"/>
    </row>
    <row r="1250" spans="2:6" ht="12.75">
      <c r="B1250" s="39" t="s">
        <v>8</v>
      </c>
      <c r="C1250" s="40">
        <v>72619.959999986</v>
      </c>
      <c r="D1250" s="41">
        <v>0</v>
      </c>
      <c r="E1250" s="42">
        <v>0</v>
      </c>
      <c r="F1250" s="43">
        <f aca="true" t="shared" si="33" ref="F1250:F1273">C1250+D1250-E1250</f>
        <v>72619.959999986</v>
      </c>
    </row>
    <row r="1251" spans="2:6" ht="12.75">
      <c r="B1251" s="39" t="s">
        <v>9</v>
      </c>
      <c r="C1251" s="40">
        <v>1816143.0799999998</v>
      </c>
      <c r="D1251" s="42">
        <v>0</v>
      </c>
      <c r="E1251" s="41">
        <v>0</v>
      </c>
      <c r="F1251" s="43">
        <f t="shared" si="33"/>
        <v>1816143.0799999998</v>
      </c>
    </row>
    <row r="1252" spans="2:6" ht="12.75">
      <c r="B1252" s="39" t="s">
        <v>10</v>
      </c>
      <c r="C1252" s="40">
        <v>3334026.4499999993</v>
      </c>
      <c r="D1252" s="42">
        <v>0</v>
      </c>
      <c r="E1252" s="41">
        <v>0</v>
      </c>
      <c r="F1252" s="43">
        <f t="shared" si="33"/>
        <v>3334026.4499999993</v>
      </c>
    </row>
    <row r="1253" spans="2:6" ht="12.75">
      <c r="B1253" s="39" t="s">
        <v>11</v>
      </c>
      <c r="C1253" s="40">
        <v>211335.58000000194</v>
      </c>
      <c r="D1253" s="42">
        <v>0</v>
      </c>
      <c r="E1253" s="41">
        <v>0</v>
      </c>
      <c r="F1253" s="43">
        <f t="shared" si="33"/>
        <v>211335.58000000194</v>
      </c>
    </row>
    <row r="1254" spans="2:6" ht="12.75" customHeight="1">
      <c r="B1254" s="39" t="s">
        <v>12</v>
      </c>
      <c r="C1254" s="40">
        <v>18012.039999999804</v>
      </c>
      <c r="D1254" s="42">
        <v>0</v>
      </c>
      <c r="E1254" s="41">
        <v>0</v>
      </c>
      <c r="F1254" s="43">
        <f t="shared" si="33"/>
        <v>18012.039999999804</v>
      </c>
    </row>
    <row r="1255" spans="2:6" ht="22.5">
      <c r="B1255" s="39" t="s">
        <v>31</v>
      </c>
      <c r="C1255" s="40">
        <v>30555.62000000011</v>
      </c>
      <c r="D1255" s="42">
        <v>0</v>
      </c>
      <c r="E1255" s="41">
        <v>0</v>
      </c>
      <c r="F1255" s="43">
        <f t="shared" si="33"/>
        <v>30555.62000000011</v>
      </c>
    </row>
    <row r="1256" spans="2:6" ht="12.75">
      <c r="B1256" s="39" t="s">
        <v>13</v>
      </c>
      <c r="C1256" s="40">
        <v>6674001.32</v>
      </c>
      <c r="D1256" s="42">
        <v>0</v>
      </c>
      <c r="E1256" s="41">
        <v>0</v>
      </c>
      <c r="F1256" s="43">
        <f t="shared" si="33"/>
        <v>6674001.32</v>
      </c>
    </row>
    <row r="1257" spans="2:6" ht="22.5">
      <c r="B1257" s="39" t="s">
        <v>0</v>
      </c>
      <c r="C1257" s="40">
        <v>14399811.73</v>
      </c>
      <c r="D1257" s="42">
        <v>0</v>
      </c>
      <c r="E1257" s="41">
        <v>0</v>
      </c>
      <c r="F1257" s="43">
        <f t="shared" si="33"/>
        <v>14399811.73</v>
      </c>
    </row>
    <row r="1258" spans="2:6" ht="22.5">
      <c r="B1258" s="39" t="s">
        <v>33</v>
      </c>
      <c r="C1258" s="40">
        <v>817093.4199999999</v>
      </c>
      <c r="D1258" s="42">
        <v>0</v>
      </c>
      <c r="E1258" s="41">
        <v>0</v>
      </c>
      <c r="F1258" s="43">
        <f t="shared" si="33"/>
        <v>817093.4199999999</v>
      </c>
    </row>
    <row r="1259" spans="2:6" ht="22.5">
      <c r="B1259" s="39" t="s">
        <v>32</v>
      </c>
      <c r="C1259" s="40">
        <v>2950261.1100000003</v>
      </c>
      <c r="D1259" s="42">
        <v>0</v>
      </c>
      <c r="E1259" s="41">
        <v>0</v>
      </c>
      <c r="F1259" s="43">
        <f t="shared" si="33"/>
        <v>2950261.1100000003</v>
      </c>
    </row>
    <row r="1260" spans="2:6" ht="12.75">
      <c r="B1260" s="39" t="s">
        <v>14</v>
      </c>
      <c r="C1260" s="40">
        <v>2172681.28</v>
      </c>
      <c r="D1260" s="42">
        <v>0</v>
      </c>
      <c r="E1260" s="41">
        <v>0</v>
      </c>
      <c r="F1260" s="43">
        <f t="shared" si="33"/>
        <v>2172681.28</v>
      </c>
    </row>
    <row r="1261" spans="2:6" ht="12.75">
      <c r="B1261" s="39" t="s">
        <v>15</v>
      </c>
      <c r="C1261" s="40">
        <v>335871.23</v>
      </c>
      <c r="D1261" s="42">
        <v>0</v>
      </c>
      <c r="E1261" s="41">
        <v>0</v>
      </c>
      <c r="F1261" s="43">
        <f t="shared" si="33"/>
        <v>335871.23</v>
      </c>
    </row>
    <row r="1262" spans="2:6" ht="22.5">
      <c r="B1262" s="39" t="s">
        <v>16</v>
      </c>
      <c r="C1262" s="40">
        <v>308599.44999999995</v>
      </c>
      <c r="D1262" s="42">
        <v>0</v>
      </c>
      <c r="E1262" s="41">
        <v>0</v>
      </c>
      <c r="F1262" s="43">
        <f t="shared" si="33"/>
        <v>308599.44999999995</v>
      </c>
    </row>
    <row r="1263" spans="2:6" ht="33.75">
      <c r="B1263" s="39" t="s">
        <v>1</v>
      </c>
      <c r="C1263" s="40">
        <v>11591584.149999999</v>
      </c>
      <c r="D1263" s="42">
        <v>0</v>
      </c>
      <c r="E1263" s="41">
        <v>0</v>
      </c>
      <c r="F1263" s="43">
        <f t="shared" si="33"/>
        <v>11591584.149999999</v>
      </c>
    </row>
    <row r="1264" spans="2:6" ht="12.75">
      <c r="B1264" s="39" t="s">
        <v>17</v>
      </c>
      <c r="C1264" s="40">
        <v>700202.7099999997</v>
      </c>
      <c r="D1264" s="42">
        <v>0</v>
      </c>
      <c r="E1264" s="41">
        <v>0</v>
      </c>
      <c r="F1264" s="43">
        <f t="shared" si="33"/>
        <v>700202.7099999997</v>
      </c>
    </row>
    <row r="1265" spans="2:6" ht="22.5">
      <c r="B1265" s="39" t="s">
        <v>2</v>
      </c>
      <c r="C1265" s="40">
        <v>-478865.74</v>
      </c>
      <c r="D1265" s="42">
        <v>0</v>
      </c>
      <c r="E1265" s="41">
        <v>680000</v>
      </c>
      <c r="F1265" s="43">
        <f t="shared" si="33"/>
        <v>-1158865.74</v>
      </c>
    </row>
    <row r="1266" spans="2:6" ht="12.75">
      <c r="B1266" s="39" t="s">
        <v>27</v>
      </c>
      <c r="C1266" s="40">
        <v>-0.060000000055879354</v>
      </c>
      <c r="D1266" s="42">
        <v>0</v>
      </c>
      <c r="E1266" s="41">
        <v>0</v>
      </c>
      <c r="F1266" s="43">
        <f t="shared" si="33"/>
        <v>-0.060000000055879354</v>
      </c>
    </row>
    <row r="1267" spans="2:6" ht="12.75">
      <c r="B1267" s="39" t="s">
        <v>28</v>
      </c>
      <c r="C1267" s="40">
        <v>852367.75</v>
      </c>
      <c r="D1267" s="42">
        <v>0</v>
      </c>
      <c r="E1267" s="41">
        <v>852367.19</v>
      </c>
      <c r="F1267" s="43">
        <f t="shared" si="33"/>
        <v>0.5600000000558794</v>
      </c>
    </row>
    <row r="1268" spans="2:6" ht="22.5">
      <c r="B1268" s="39" t="s">
        <v>3</v>
      </c>
      <c r="C1268" s="40">
        <v>6749967.550000001</v>
      </c>
      <c r="D1268" s="42">
        <v>0</v>
      </c>
      <c r="E1268" s="41">
        <v>0</v>
      </c>
      <c r="F1268" s="43">
        <f t="shared" si="33"/>
        <v>6749967.550000001</v>
      </c>
    </row>
    <row r="1269" spans="2:6" ht="12.75">
      <c r="B1269" s="39" t="s">
        <v>29</v>
      </c>
      <c r="C1269" s="40">
        <v>59495.93999999911</v>
      </c>
      <c r="D1269" s="42">
        <v>3043427.34</v>
      </c>
      <c r="E1269" s="41">
        <v>0</v>
      </c>
      <c r="F1269" s="43">
        <f t="shared" si="33"/>
        <v>3102923.279999999</v>
      </c>
    </row>
    <row r="1270" spans="2:6" ht="12.75">
      <c r="B1270" s="39" t="s">
        <v>30</v>
      </c>
      <c r="C1270" s="40">
        <v>147636.5</v>
      </c>
      <c r="D1270" s="42">
        <v>33307.26</v>
      </c>
      <c r="E1270" s="41">
        <v>0</v>
      </c>
      <c r="F1270" s="43">
        <f t="shared" si="33"/>
        <v>180943.76</v>
      </c>
    </row>
    <row r="1271" spans="2:6" ht="12.75">
      <c r="B1271" s="39" t="s">
        <v>67</v>
      </c>
      <c r="C1271" s="40">
        <v>1008120.729999999</v>
      </c>
      <c r="D1271" s="42">
        <v>0</v>
      </c>
      <c r="E1271" s="41">
        <v>0</v>
      </c>
      <c r="F1271" s="43">
        <f t="shared" si="33"/>
        <v>1008120.729999999</v>
      </c>
    </row>
    <row r="1272" spans="2:6" ht="12.75">
      <c r="B1272" s="44" t="s">
        <v>66</v>
      </c>
      <c r="C1272" s="40">
        <v>128931.45999999998</v>
      </c>
      <c r="D1272" s="42">
        <v>0</v>
      </c>
      <c r="E1272" s="41">
        <v>0</v>
      </c>
      <c r="F1272" s="43">
        <f t="shared" si="33"/>
        <v>128931.45999999998</v>
      </c>
    </row>
    <row r="1273" spans="2:6" ht="15">
      <c r="B1273" s="45" t="s">
        <v>5</v>
      </c>
      <c r="C1273" s="46">
        <v>53900453.26000001</v>
      </c>
      <c r="D1273" s="47">
        <f>SUM(D1250:D1272)</f>
        <v>3076734.5999999996</v>
      </c>
      <c r="E1273" s="47">
        <f>SUM(E1250:E1272)</f>
        <v>1532367.19</v>
      </c>
      <c r="F1273" s="46">
        <f t="shared" si="33"/>
        <v>55444820.67000002</v>
      </c>
    </row>
    <row r="1281" ht="12.75">
      <c r="B1281" s="37" t="s">
        <v>18</v>
      </c>
    </row>
    <row r="1282" spans="2:6" ht="12.75">
      <c r="B1282" s="34" t="s">
        <v>19</v>
      </c>
      <c r="C1282" s="35"/>
      <c r="D1282" s="35"/>
      <c r="E1282" s="36"/>
      <c r="F1282" s="36"/>
    </row>
    <row r="1283" spans="2:6" ht="15.75">
      <c r="B1283" s="34"/>
      <c r="C1283" s="14" t="s">
        <v>25</v>
      </c>
      <c r="D1283" s="14"/>
      <c r="E1283" s="15"/>
      <c r="F1283" s="38">
        <v>35</v>
      </c>
    </row>
    <row r="1284" spans="2:6" ht="12.75">
      <c r="B1284" s="58" t="s">
        <v>7</v>
      </c>
      <c r="C1284" s="60" t="s">
        <v>104</v>
      </c>
      <c r="D1284" s="60" t="s">
        <v>4</v>
      </c>
      <c r="E1284" s="60" t="s">
        <v>6</v>
      </c>
      <c r="F1284" s="60" t="s">
        <v>105</v>
      </c>
    </row>
    <row r="1285" spans="2:6" ht="12.75">
      <c r="B1285" s="59"/>
      <c r="C1285" s="61"/>
      <c r="D1285" s="61"/>
      <c r="E1285" s="61"/>
      <c r="F1285" s="61"/>
    </row>
    <row r="1286" spans="2:6" ht="12.75">
      <c r="B1286" s="39" t="s">
        <v>8</v>
      </c>
      <c r="C1286" s="40">
        <v>72619.959999986</v>
      </c>
      <c r="D1286" s="41">
        <v>0</v>
      </c>
      <c r="E1286" s="42">
        <v>0</v>
      </c>
      <c r="F1286" s="43">
        <f aca="true" t="shared" si="34" ref="F1286:F1309">C1286+D1286-E1286</f>
        <v>72619.959999986</v>
      </c>
    </row>
    <row r="1287" spans="2:6" ht="12.75">
      <c r="B1287" s="39" t="s">
        <v>9</v>
      </c>
      <c r="C1287" s="40">
        <v>1816143.0799999998</v>
      </c>
      <c r="D1287" s="42">
        <v>0</v>
      </c>
      <c r="E1287" s="41">
        <v>0</v>
      </c>
      <c r="F1287" s="43">
        <f t="shared" si="34"/>
        <v>1816143.0799999998</v>
      </c>
    </row>
    <row r="1288" spans="2:6" ht="12.75">
      <c r="B1288" s="39" t="s">
        <v>10</v>
      </c>
      <c r="C1288" s="40">
        <v>3334026.4499999993</v>
      </c>
      <c r="D1288" s="42">
        <v>0</v>
      </c>
      <c r="E1288" s="41">
        <v>2621314.83</v>
      </c>
      <c r="F1288" s="43">
        <f t="shared" si="34"/>
        <v>712711.6199999992</v>
      </c>
    </row>
    <row r="1289" spans="2:6" ht="12.75">
      <c r="B1289" s="39" t="s">
        <v>11</v>
      </c>
      <c r="C1289" s="40">
        <v>211335.58000000194</v>
      </c>
      <c r="D1289" s="42">
        <v>0</v>
      </c>
      <c r="E1289" s="41">
        <v>0</v>
      </c>
      <c r="F1289" s="43">
        <f t="shared" si="34"/>
        <v>211335.58000000194</v>
      </c>
    </row>
    <row r="1290" spans="2:6" ht="12.75">
      <c r="B1290" s="39" t="s">
        <v>12</v>
      </c>
      <c r="C1290" s="40">
        <v>18012.039999999804</v>
      </c>
      <c r="D1290" s="42">
        <v>0</v>
      </c>
      <c r="E1290" s="41">
        <v>0</v>
      </c>
      <c r="F1290" s="43">
        <f t="shared" si="34"/>
        <v>18012.039999999804</v>
      </c>
    </row>
    <row r="1291" spans="2:6" ht="22.5">
      <c r="B1291" s="39" t="s">
        <v>31</v>
      </c>
      <c r="C1291" s="40">
        <v>30555.62000000011</v>
      </c>
      <c r="D1291" s="42">
        <v>0</v>
      </c>
      <c r="E1291" s="41">
        <v>0</v>
      </c>
      <c r="F1291" s="43">
        <f t="shared" si="34"/>
        <v>30555.62000000011</v>
      </c>
    </row>
    <row r="1292" spans="2:6" ht="12.75">
      <c r="B1292" s="39" t="s">
        <v>13</v>
      </c>
      <c r="C1292" s="40">
        <v>6674001.32</v>
      </c>
      <c r="D1292" s="42">
        <v>0</v>
      </c>
      <c r="E1292" s="41">
        <v>0</v>
      </c>
      <c r="F1292" s="43">
        <f t="shared" si="34"/>
        <v>6674001.32</v>
      </c>
    </row>
    <row r="1293" spans="2:6" ht="22.5">
      <c r="B1293" s="39" t="s">
        <v>0</v>
      </c>
      <c r="C1293" s="40">
        <v>14399811.73</v>
      </c>
      <c r="D1293" s="42">
        <v>0</v>
      </c>
      <c r="E1293" s="41">
        <v>0</v>
      </c>
      <c r="F1293" s="43">
        <f t="shared" si="34"/>
        <v>14399811.73</v>
      </c>
    </row>
    <row r="1294" spans="2:6" ht="22.5">
      <c r="B1294" s="39" t="s">
        <v>33</v>
      </c>
      <c r="C1294" s="40">
        <v>817093.4199999999</v>
      </c>
      <c r="D1294" s="42">
        <v>0</v>
      </c>
      <c r="E1294" s="41">
        <v>0</v>
      </c>
      <c r="F1294" s="43">
        <f t="shared" si="34"/>
        <v>817093.4199999999</v>
      </c>
    </row>
    <row r="1295" spans="2:6" ht="22.5">
      <c r="B1295" s="39" t="s">
        <v>32</v>
      </c>
      <c r="C1295" s="40">
        <v>2950261.1100000003</v>
      </c>
      <c r="D1295" s="42">
        <v>0</v>
      </c>
      <c r="E1295" s="41">
        <v>0</v>
      </c>
      <c r="F1295" s="43">
        <f t="shared" si="34"/>
        <v>2950261.1100000003</v>
      </c>
    </row>
    <row r="1296" spans="2:6" ht="12.75">
      <c r="B1296" s="39" t="s">
        <v>14</v>
      </c>
      <c r="C1296" s="40">
        <v>2172681.28</v>
      </c>
      <c r="D1296" s="42">
        <v>0</v>
      </c>
      <c r="E1296" s="41">
        <v>0</v>
      </c>
      <c r="F1296" s="43">
        <f t="shared" si="34"/>
        <v>2172681.28</v>
      </c>
    </row>
    <row r="1297" spans="2:6" ht="12.75">
      <c r="B1297" s="39" t="s">
        <v>15</v>
      </c>
      <c r="C1297" s="40">
        <v>335871.23</v>
      </c>
      <c r="D1297" s="42">
        <v>0</v>
      </c>
      <c r="E1297" s="41">
        <v>0</v>
      </c>
      <c r="F1297" s="43">
        <f t="shared" si="34"/>
        <v>335871.23</v>
      </c>
    </row>
    <row r="1298" spans="2:6" ht="22.5">
      <c r="B1298" s="39" t="s">
        <v>16</v>
      </c>
      <c r="C1298" s="40">
        <v>308599.44999999995</v>
      </c>
      <c r="D1298" s="42">
        <v>0</v>
      </c>
      <c r="E1298" s="41">
        <v>0</v>
      </c>
      <c r="F1298" s="43">
        <f t="shared" si="34"/>
        <v>308599.44999999995</v>
      </c>
    </row>
    <row r="1299" spans="2:6" ht="33.75">
      <c r="B1299" s="39" t="s">
        <v>1</v>
      </c>
      <c r="C1299" s="40">
        <v>11591584.149999999</v>
      </c>
      <c r="D1299" s="42">
        <v>9900</v>
      </c>
      <c r="E1299" s="41">
        <v>2431860.2</v>
      </c>
      <c r="F1299" s="43">
        <f t="shared" si="34"/>
        <v>9169623.95</v>
      </c>
    </row>
    <row r="1300" spans="2:6" ht="12.75">
      <c r="B1300" s="39" t="s">
        <v>17</v>
      </c>
      <c r="C1300" s="40">
        <v>700202.7099999997</v>
      </c>
      <c r="D1300" s="42">
        <v>0</v>
      </c>
      <c r="E1300" s="41">
        <v>0</v>
      </c>
      <c r="F1300" s="43">
        <f t="shared" si="34"/>
        <v>700202.7099999997</v>
      </c>
    </row>
    <row r="1301" spans="2:6" ht="22.5">
      <c r="B1301" s="39" t="s">
        <v>2</v>
      </c>
      <c r="C1301" s="40">
        <v>-1158865.74</v>
      </c>
      <c r="D1301" s="42">
        <v>0</v>
      </c>
      <c r="E1301" s="41">
        <v>20000</v>
      </c>
      <c r="F1301" s="43">
        <f t="shared" si="34"/>
        <v>-1178865.74</v>
      </c>
    </row>
    <row r="1302" spans="2:6" ht="12.75">
      <c r="B1302" s="39" t="s">
        <v>27</v>
      </c>
      <c r="C1302" s="40">
        <v>-0.060000000055879354</v>
      </c>
      <c r="D1302" s="42">
        <v>0</v>
      </c>
      <c r="E1302" s="41">
        <v>0</v>
      </c>
      <c r="F1302" s="43">
        <f t="shared" si="34"/>
        <v>-0.060000000055879354</v>
      </c>
    </row>
    <row r="1303" spans="2:6" ht="12.75">
      <c r="B1303" s="39" t="s">
        <v>28</v>
      </c>
      <c r="C1303" s="40">
        <v>0.5600000000558794</v>
      </c>
      <c r="D1303" s="42">
        <v>0</v>
      </c>
      <c r="E1303" s="41">
        <v>0</v>
      </c>
      <c r="F1303" s="43">
        <f t="shared" si="34"/>
        <v>0.5600000000558794</v>
      </c>
    </row>
    <row r="1304" spans="2:6" ht="22.5">
      <c r="B1304" s="39" t="s">
        <v>3</v>
      </c>
      <c r="C1304" s="40">
        <v>6749967.550000001</v>
      </c>
      <c r="D1304" s="42">
        <v>0</v>
      </c>
      <c r="E1304" s="41">
        <v>0</v>
      </c>
      <c r="F1304" s="43">
        <f t="shared" si="34"/>
        <v>6749967.550000001</v>
      </c>
    </row>
    <row r="1305" spans="2:6" ht="12.75">
      <c r="B1305" s="39" t="s">
        <v>29</v>
      </c>
      <c r="C1305" s="40">
        <v>3102923.279999999</v>
      </c>
      <c r="D1305" s="42">
        <v>0</v>
      </c>
      <c r="E1305" s="41">
        <v>2990667.35</v>
      </c>
      <c r="F1305" s="43">
        <f t="shared" si="34"/>
        <v>112255.92999999877</v>
      </c>
    </row>
    <row r="1306" spans="2:6" ht="12.75">
      <c r="B1306" s="39" t="s">
        <v>30</v>
      </c>
      <c r="C1306" s="40">
        <v>180943.76</v>
      </c>
      <c r="D1306" s="42">
        <v>0</v>
      </c>
      <c r="E1306" s="41">
        <v>0</v>
      </c>
      <c r="F1306" s="43">
        <f t="shared" si="34"/>
        <v>180943.76</v>
      </c>
    </row>
    <row r="1307" spans="2:6" ht="12.75">
      <c r="B1307" s="39" t="s">
        <v>67</v>
      </c>
      <c r="C1307" s="40">
        <v>1008120.729999999</v>
      </c>
      <c r="D1307" s="42">
        <v>0</v>
      </c>
      <c r="E1307" s="41">
        <v>0</v>
      </c>
      <c r="F1307" s="43">
        <f t="shared" si="34"/>
        <v>1008120.729999999</v>
      </c>
    </row>
    <row r="1308" spans="2:6" ht="12.75">
      <c r="B1308" s="44" t="s">
        <v>66</v>
      </c>
      <c r="C1308" s="40">
        <v>128931.45999999998</v>
      </c>
      <c r="D1308" s="42">
        <v>65905</v>
      </c>
      <c r="E1308" s="41">
        <v>0</v>
      </c>
      <c r="F1308" s="43">
        <f t="shared" si="34"/>
        <v>194836.45999999996</v>
      </c>
    </row>
    <row r="1309" spans="2:6" ht="15">
      <c r="B1309" s="45" t="s">
        <v>5</v>
      </c>
      <c r="C1309" s="46">
        <v>55444820.67000002</v>
      </c>
      <c r="D1309" s="47">
        <f>SUM(D1286:D1308)</f>
        <v>75805</v>
      </c>
      <c r="E1309" s="47">
        <f>SUM(E1286:E1308)</f>
        <v>8063842.380000001</v>
      </c>
      <c r="F1309" s="46">
        <f t="shared" si="34"/>
        <v>47456783.290000014</v>
      </c>
    </row>
    <row r="1321" ht="12.75">
      <c r="B1321" s="37" t="s">
        <v>18</v>
      </c>
    </row>
    <row r="1322" spans="2:6" ht="12.75">
      <c r="B1322" s="34" t="s">
        <v>19</v>
      </c>
      <c r="C1322" s="35"/>
      <c r="D1322" s="35"/>
      <c r="E1322" s="36"/>
      <c r="F1322" s="36"/>
    </row>
    <row r="1323" spans="2:6" ht="15.75">
      <c r="B1323" s="34"/>
      <c r="C1323" s="14" t="s">
        <v>25</v>
      </c>
      <c r="D1323" s="14"/>
      <c r="E1323" s="15"/>
      <c r="F1323" s="38">
        <v>36</v>
      </c>
    </row>
    <row r="1324" spans="2:6" ht="12.75">
      <c r="B1324" s="58" t="s">
        <v>7</v>
      </c>
      <c r="C1324" s="60" t="s">
        <v>105</v>
      </c>
      <c r="D1324" s="60" t="s">
        <v>4</v>
      </c>
      <c r="E1324" s="60" t="s">
        <v>6</v>
      </c>
      <c r="F1324" s="60" t="s">
        <v>106</v>
      </c>
    </row>
    <row r="1325" spans="2:6" ht="12.75">
      <c r="B1325" s="59"/>
      <c r="C1325" s="61"/>
      <c r="D1325" s="61"/>
      <c r="E1325" s="61"/>
      <c r="F1325" s="61"/>
    </row>
    <row r="1326" spans="2:6" ht="12.75">
      <c r="B1326" s="39" t="s">
        <v>8</v>
      </c>
      <c r="C1326" s="40">
        <v>72619.959999986</v>
      </c>
      <c r="D1326" s="41">
        <v>0</v>
      </c>
      <c r="E1326" s="42">
        <v>0</v>
      </c>
      <c r="F1326" s="43">
        <f aca="true" t="shared" si="35" ref="F1326:F1349">C1326+D1326-E1326</f>
        <v>72619.959999986</v>
      </c>
    </row>
    <row r="1327" spans="2:6" ht="12.75">
      <c r="B1327" s="39" t="s">
        <v>9</v>
      </c>
      <c r="C1327" s="40">
        <v>1816143.0799999998</v>
      </c>
      <c r="D1327" s="42">
        <v>0</v>
      </c>
      <c r="E1327" s="41">
        <v>1044657.15</v>
      </c>
      <c r="F1327" s="43">
        <f t="shared" si="35"/>
        <v>771485.9299999998</v>
      </c>
    </row>
    <row r="1328" spans="2:6" ht="12.75">
      <c r="B1328" s="39" t="s">
        <v>10</v>
      </c>
      <c r="C1328" s="40">
        <v>712711.6199999992</v>
      </c>
      <c r="D1328" s="42">
        <v>0</v>
      </c>
      <c r="E1328" s="41">
        <v>0</v>
      </c>
      <c r="F1328" s="43">
        <f t="shared" si="35"/>
        <v>712711.6199999992</v>
      </c>
    </row>
    <row r="1329" spans="2:6" ht="12.75">
      <c r="B1329" s="39" t="s">
        <v>11</v>
      </c>
      <c r="C1329" s="40">
        <v>211335.58000000194</v>
      </c>
      <c r="D1329" s="42">
        <v>0</v>
      </c>
      <c r="E1329" s="41">
        <v>0</v>
      </c>
      <c r="F1329" s="43">
        <f t="shared" si="35"/>
        <v>211335.58000000194</v>
      </c>
    </row>
    <row r="1330" spans="2:6" ht="12.75">
      <c r="B1330" s="39" t="s">
        <v>12</v>
      </c>
      <c r="C1330" s="40">
        <v>18012.039999999804</v>
      </c>
      <c r="D1330" s="42">
        <v>0</v>
      </c>
      <c r="E1330" s="41">
        <v>0</v>
      </c>
      <c r="F1330" s="43">
        <f t="shared" si="35"/>
        <v>18012.039999999804</v>
      </c>
    </row>
    <row r="1331" spans="2:6" ht="22.5">
      <c r="B1331" s="39" t="s">
        <v>31</v>
      </c>
      <c r="C1331" s="40">
        <v>30555.62000000011</v>
      </c>
      <c r="D1331" s="42">
        <v>0</v>
      </c>
      <c r="E1331" s="41">
        <v>0</v>
      </c>
      <c r="F1331" s="43">
        <f t="shared" si="35"/>
        <v>30555.62000000011</v>
      </c>
    </row>
    <row r="1332" spans="2:6" ht="12.75">
      <c r="B1332" s="39" t="s">
        <v>13</v>
      </c>
      <c r="C1332" s="40">
        <v>6674001.32</v>
      </c>
      <c r="D1332" s="42">
        <v>0</v>
      </c>
      <c r="E1332" s="41">
        <v>0</v>
      </c>
      <c r="F1332" s="43">
        <f t="shared" si="35"/>
        <v>6674001.32</v>
      </c>
    </row>
    <row r="1333" spans="2:6" ht="22.5">
      <c r="B1333" s="39" t="s">
        <v>0</v>
      </c>
      <c r="C1333" s="40">
        <v>14399811.73</v>
      </c>
      <c r="D1333" s="42">
        <v>0</v>
      </c>
      <c r="E1333" s="41">
        <v>13695957.24</v>
      </c>
      <c r="F1333" s="43">
        <f t="shared" si="35"/>
        <v>703854.4900000002</v>
      </c>
    </row>
    <row r="1334" spans="2:6" ht="22.5">
      <c r="B1334" s="39" t="s">
        <v>33</v>
      </c>
      <c r="C1334" s="40">
        <v>817093.4199999999</v>
      </c>
      <c r="D1334" s="42">
        <v>0</v>
      </c>
      <c r="E1334" s="41">
        <v>0</v>
      </c>
      <c r="F1334" s="43">
        <f t="shared" si="35"/>
        <v>817093.4199999999</v>
      </c>
    </row>
    <row r="1335" spans="2:6" ht="22.5">
      <c r="B1335" s="39" t="s">
        <v>32</v>
      </c>
      <c r="C1335" s="40">
        <v>2950261.1100000003</v>
      </c>
      <c r="D1335" s="42">
        <v>0</v>
      </c>
      <c r="E1335" s="41">
        <v>113872</v>
      </c>
      <c r="F1335" s="43">
        <f t="shared" si="35"/>
        <v>2836389.1100000003</v>
      </c>
    </row>
    <row r="1336" spans="2:6" ht="12.75">
      <c r="B1336" s="39" t="s">
        <v>14</v>
      </c>
      <c r="C1336" s="40">
        <v>2172681.28</v>
      </c>
      <c r="D1336" s="42">
        <v>0</v>
      </c>
      <c r="E1336" s="41">
        <v>2115310</v>
      </c>
      <c r="F1336" s="43">
        <f t="shared" si="35"/>
        <v>57371.279999999795</v>
      </c>
    </row>
    <row r="1337" spans="2:6" ht="12.75">
      <c r="B1337" s="39" t="s">
        <v>15</v>
      </c>
      <c r="C1337" s="40">
        <v>335871.23</v>
      </c>
      <c r="D1337" s="42">
        <v>0</v>
      </c>
      <c r="E1337" s="41">
        <v>0</v>
      </c>
      <c r="F1337" s="43">
        <f t="shared" si="35"/>
        <v>335871.23</v>
      </c>
    </row>
    <row r="1338" spans="2:6" ht="22.5">
      <c r="B1338" s="39" t="s">
        <v>16</v>
      </c>
      <c r="C1338" s="40">
        <v>308599.44999999995</v>
      </c>
      <c r="D1338" s="42">
        <v>0</v>
      </c>
      <c r="E1338" s="41">
        <v>132791.9</v>
      </c>
      <c r="F1338" s="43">
        <f t="shared" si="35"/>
        <v>175807.54999999996</v>
      </c>
    </row>
    <row r="1339" spans="2:6" ht="33.75">
      <c r="B1339" s="39" t="s">
        <v>1</v>
      </c>
      <c r="C1339" s="40">
        <v>9169623.95</v>
      </c>
      <c r="D1339" s="42">
        <v>0</v>
      </c>
      <c r="E1339" s="41">
        <v>9900</v>
      </c>
      <c r="F1339" s="43">
        <f t="shared" si="35"/>
        <v>9159723.95</v>
      </c>
    </row>
    <row r="1340" spans="2:6" ht="12.75">
      <c r="B1340" s="39" t="s">
        <v>17</v>
      </c>
      <c r="C1340" s="40">
        <v>700202.7099999997</v>
      </c>
      <c r="D1340" s="42">
        <v>0</v>
      </c>
      <c r="E1340" s="41">
        <v>0</v>
      </c>
      <c r="F1340" s="43">
        <f t="shared" si="35"/>
        <v>700202.7099999997</v>
      </c>
    </row>
    <row r="1341" spans="2:6" ht="22.5">
      <c r="B1341" s="39" t="s">
        <v>2</v>
      </c>
      <c r="C1341" s="40">
        <v>-1178865.74</v>
      </c>
      <c r="D1341" s="42">
        <v>0</v>
      </c>
      <c r="E1341" s="41">
        <v>0</v>
      </c>
      <c r="F1341" s="43">
        <f t="shared" si="35"/>
        <v>-1178865.74</v>
      </c>
    </row>
    <row r="1342" spans="2:6" ht="12.75">
      <c r="B1342" s="39" t="s">
        <v>27</v>
      </c>
      <c r="C1342" s="40">
        <v>-0.060000000055879354</v>
      </c>
      <c r="D1342" s="42">
        <v>0</v>
      </c>
      <c r="E1342" s="41">
        <v>0</v>
      </c>
      <c r="F1342" s="43">
        <f t="shared" si="35"/>
        <v>-0.060000000055879354</v>
      </c>
    </row>
    <row r="1343" spans="2:6" ht="12.75">
      <c r="B1343" s="39" t="s">
        <v>28</v>
      </c>
      <c r="C1343" s="40">
        <v>0.5600000000558794</v>
      </c>
      <c r="D1343" s="42">
        <v>0</v>
      </c>
      <c r="E1343" s="41">
        <v>0</v>
      </c>
      <c r="F1343" s="43">
        <f t="shared" si="35"/>
        <v>0.5600000000558794</v>
      </c>
    </row>
    <row r="1344" spans="2:6" ht="22.5">
      <c r="B1344" s="39" t="s">
        <v>3</v>
      </c>
      <c r="C1344" s="40">
        <v>6749967.550000001</v>
      </c>
      <c r="D1344" s="42">
        <v>0</v>
      </c>
      <c r="E1344" s="41">
        <v>0</v>
      </c>
      <c r="F1344" s="43">
        <f t="shared" si="35"/>
        <v>6749967.550000001</v>
      </c>
    </row>
    <row r="1345" spans="2:6" ht="12.75">
      <c r="B1345" s="39" t="s">
        <v>29</v>
      </c>
      <c r="C1345" s="40">
        <v>112255.92999999877</v>
      </c>
      <c r="D1345" s="42">
        <v>0</v>
      </c>
      <c r="E1345" s="41">
        <v>0</v>
      </c>
      <c r="F1345" s="43">
        <f t="shared" si="35"/>
        <v>112255.92999999877</v>
      </c>
    </row>
    <row r="1346" spans="2:6" ht="12.75">
      <c r="B1346" s="39" t="s">
        <v>30</v>
      </c>
      <c r="C1346" s="40">
        <v>180943.76</v>
      </c>
      <c r="D1346" s="42">
        <v>0</v>
      </c>
      <c r="E1346" s="41">
        <v>0</v>
      </c>
      <c r="F1346" s="43">
        <f t="shared" si="35"/>
        <v>180943.76</v>
      </c>
    </row>
    <row r="1347" spans="2:6" ht="12.75">
      <c r="B1347" s="39" t="s">
        <v>67</v>
      </c>
      <c r="C1347" s="40">
        <v>1008120.729999999</v>
      </c>
      <c r="D1347" s="42">
        <v>0</v>
      </c>
      <c r="E1347" s="41">
        <v>0</v>
      </c>
      <c r="F1347" s="43">
        <f t="shared" si="35"/>
        <v>1008120.729999999</v>
      </c>
    </row>
    <row r="1348" spans="2:6" ht="12.75" customHeight="1">
      <c r="B1348" s="44" t="s">
        <v>66</v>
      </c>
      <c r="C1348" s="40">
        <v>194836.45999999996</v>
      </c>
      <c r="D1348" s="42">
        <v>0</v>
      </c>
      <c r="E1348" s="41">
        <v>0</v>
      </c>
      <c r="F1348" s="43">
        <f t="shared" si="35"/>
        <v>194836.45999999996</v>
      </c>
    </row>
    <row r="1349" spans="2:6" ht="15">
      <c r="B1349" s="45" t="s">
        <v>5</v>
      </c>
      <c r="C1349" s="46">
        <v>47456783.290000014</v>
      </c>
      <c r="D1349" s="47">
        <f>SUM(D1326:D1348)</f>
        <v>0</v>
      </c>
      <c r="E1349" s="47">
        <f>SUM(E1326:E1348)</f>
        <v>17112488.29</v>
      </c>
      <c r="F1349" s="46">
        <f t="shared" si="35"/>
        <v>30344295.000000015</v>
      </c>
    </row>
    <row r="1356" ht="12.75">
      <c r="B1356" s="37" t="s">
        <v>18</v>
      </c>
    </row>
    <row r="1357" spans="2:6" ht="12.75">
      <c r="B1357" s="34" t="s">
        <v>19</v>
      </c>
      <c r="C1357" s="35"/>
      <c r="D1357" s="35"/>
      <c r="E1357" s="36"/>
      <c r="F1357" s="36"/>
    </row>
    <row r="1358" spans="2:6" ht="15.75">
      <c r="B1358" s="34"/>
      <c r="C1358" s="14" t="s">
        <v>25</v>
      </c>
      <c r="D1358" s="14"/>
      <c r="E1358" s="15"/>
      <c r="F1358" s="38">
        <v>37</v>
      </c>
    </row>
    <row r="1359" spans="2:6" ht="12.75" customHeight="1">
      <c r="B1359" s="58" t="s">
        <v>7</v>
      </c>
      <c r="C1359" s="60" t="s">
        <v>107</v>
      </c>
      <c r="D1359" s="60" t="s">
        <v>4</v>
      </c>
      <c r="E1359" s="60" t="s">
        <v>6</v>
      </c>
      <c r="F1359" s="60" t="s">
        <v>108</v>
      </c>
    </row>
    <row r="1360" spans="2:6" ht="12.75">
      <c r="B1360" s="59"/>
      <c r="C1360" s="61"/>
      <c r="D1360" s="61"/>
      <c r="E1360" s="61"/>
      <c r="F1360" s="61"/>
    </row>
    <row r="1361" spans="2:6" ht="12.75">
      <c r="B1361" s="39" t="s">
        <v>8</v>
      </c>
      <c r="C1361" s="40">
        <v>72619.959999986</v>
      </c>
      <c r="D1361" s="41">
        <v>0</v>
      </c>
      <c r="E1361" s="42">
        <v>0</v>
      </c>
      <c r="F1361" s="43">
        <f aca="true" t="shared" si="36" ref="F1361:F1384">C1361+D1361-E1361</f>
        <v>72619.959999986</v>
      </c>
    </row>
    <row r="1362" spans="2:6" ht="12.75">
      <c r="B1362" s="39" t="s">
        <v>9</v>
      </c>
      <c r="C1362" s="40">
        <v>771485.9299999998</v>
      </c>
      <c r="D1362" s="42">
        <v>4070416.67</v>
      </c>
      <c r="E1362" s="41">
        <v>0</v>
      </c>
      <c r="F1362" s="43">
        <f t="shared" si="36"/>
        <v>4841902.6</v>
      </c>
    </row>
    <row r="1363" spans="2:6" ht="12.75">
      <c r="B1363" s="39" t="s">
        <v>10</v>
      </c>
      <c r="C1363" s="40">
        <v>712711.6199999992</v>
      </c>
      <c r="D1363" s="42">
        <v>0</v>
      </c>
      <c r="E1363" s="41">
        <v>0</v>
      </c>
      <c r="F1363" s="43">
        <f t="shared" si="36"/>
        <v>712711.6199999992</v>
      </c>
    </row>
    <row r="1364" spans="2:6" ht="12.75">
      <c r="B1364" s="39" t="s">
        <v>11</v>
      </c>
      <c r="C1364" s="40">
        <v>211335.58000000194</v>
      </c>
      <c r="D1364" s="42">
        <v>0</v>
      </c>
      <c r="E1364" s="41">
        <v>0</v>
      </c>
      <c r="F1364" s="43">
        <f t="shared" si="36"/>
        <v>211335.58000000194</v>
      </c>
    </row>
    <row r="1365" spans="2:6" ht="12.75">
      <c r="B1365" s="39" t="s">
        <v>12</v>
      </c>
      <c r="C1365" s="40">
        <v>18012.039999999804</v>
      </c>
      <c r="D1365" s="42">
        <v>0</v>
      </c>
      <c r="E1365" s="41">
        <v>0</v>
      </c>
      <c r="F1365" s="43">
        <f t="shared" si="36"/>
        <v>18012.039999999804</v>
      </c>
    </row>
    <row r="1366" spans="2:6" ht="22.5">
      <c r="B1366" s="39" t="s">
        <v>31</v>
      </c>
      <c r="C1366" s="40">
        <v>30555.62000000011</v>
      </c>
      <c r="D1366" s="42">
        <v>0</v>
      </c>
      <c r="E1366" s="41">
        <v>0</v>
      </c>
      <c r="F1366" s="43">
        <f t="shared" si="36"/>
        <v>30555.62000000011</v>
      </c>
    </row>
    <row r="1367" spans="2:6" ht="12.75">
      <c r="B1367" s="39" t="s">
        <v>13</v>
      </c>
      <c r="C1367" s="40">
        <v>6674001.32</v>
      </c>
      <c r="D1367" s="42">
        <v>1239000</v>
      </c>
      <c r="E1367" s="41">
        <v>0</v>
      </c>
      <c r="F1367" s="43">
        <f t="shared" si="36"/>
        <v>7913001.32</v>
      </c>
    </row>
    <row r="1368" spans="2:6" ht="22.5">
      <c r="B1368" s="39" t="s">
        <v>0</v>
      </c>
      <c r="C1368" s="40">
        <v>703854.4900000002</v>
      </c>
      <c r="D1368" s="42">
        <v>0</v>
      </c>
      <c r="E1368" s="41">
        <v>0</v>
      </c>
      <c r="F1368" s="43">
        <f t="shared" si="36"/>
        <v>703854.4900000002</v>
      </c>
    </row>
    <row r="1369" spans="2:6" ht="22.5">
      <c r="B1369" s="39" t="s">
        <v>33</v>
      </c>
      <c r="C1369" s="40">
        <v>817093.4199999999</v>
      </c>
      <c r="D1369" s="42">
        <v>0</v>
      </c>
      <c r="E1369" s="41">
        <v>0</v>
      </c>
      <c r="F1369" s="43">
        <f t="shared" si="36"/>
        <v>817093.4199999999</v>
      </c>
    </row>
    <row r="1370" spans="2:6" ht="22.5">
      <c r="B1370" s="39" t="s">
        <v>32</v>
      </c>
      <c r="C1370" s="40">
        <v>2836389.1100000003</v>
      </c>
      <c r="D1370" s="42">
        <v>0</v>
      </c>
      <c r="E1370" s="41">
        <v>0</v>
      </c>
      <c r="F1370" s="43">
        <f t="shared" si="36"/>
        <v>2836389.1100000003</v>
      </c>
    </row>
    <row r="1371" spans="2:6" ht="12.75">
      <c r="B1371" s="39" t="s">
        <v>14</v>
      </c>
      <c r="C1371" s="40">
        <v>57371.279999999795</v>
      </c>
      <c r="D1371" s="42">
        <v>0</v>
      </c>
      <c r="E1371" s="41">
        <v>0</v>
      </c>
      <c r="F1371" s="43">
        <f t="shared" si="36"/>
        <v>57371.279999999795</v>
      </c>
    </row>
    <row r="1372" spans="2:6" ht="12.75">
      <c r="B1372" s="39" t="s">
        <v>15</v>
      </c>
      <c r="C1372" s="40">
        <v>335871.23</v>
      </c>
      <c r="D1372" s="42">
        <v>0</v>
      </c>
      <c r="E1372" s="41">
        <v>0</v>
      </c>
      <c r="F1372" s="43">
        <f t="shared" si="36"/>
        <v>335871.23</v>
      </c>
    </row>
    <row r="1373" spans="2:6" ht="22.5">
      <c r="B1373" s="39" t="s">
        <v>16</v>
      </c>
      <c r="C1373" s="40">
        <v>175807.54999999996</v>
      </c>
      <c r="D1373" s="42">
        <v>0</v>
      </c>
      <c r="E1373" s="41">
        <v>0</v>
      </c>
      <c r="F1373" s="43">
        <f t="shared" si="36"/>
        <v>175807.54999999996</v>
      </c>
    </row>
    <row r="1374" spans="2:6" ht="33.75">
      <c r="B1374" s="39" t="s">
        <v>1</v>
      </c>
      <c r="C1374" s="40">
        <v>9159723.95</v>
      </c>
      <c r="D1374" s="42">
        <v>0</v>
      </c>
      <c r="E1374" s="41">
        <v>0</v>
      </c>
      <c r="F1374" s="43">
        <f t="shared" si="36"/>
        <v>9159723.95</v>
      </c>
    </row>
    <row r="1375" spans="2:6" ht="12.75">
      <c r="B1375" s="39" t="s">
        <v>17</v>
      </c>
      <c r="C1375" s="40">
        <v>700202.7099999997</v>
      </c>
      <c r="D1375" s="42">
        <v>0</v>
      </c>
      <c r="E1375" s="41">
        <v>0</v>
      </c>
      <c r="F1375" s="43">
        <f t="shared" si="36"/>
        <v>700202.7099999997</v>
      </c>
    </row>
    <row r="1376" spans="2:6" ht="22.5">
      <c r="B1376" s="39" t="s">
        <v>2</v>
      </c>
      <c r="C1376" s="40">
        <v>-1178865.74</v>
      </c>
      <c r="D1376" s="42">
        <v>0</v>
      </c>
      <c r="E1376" s="41">
        <v>297975.2</v>
      </c>
      <c r="F1376" s="43">
        <f t="shared" si="36"/>
        <v>-1476840.94</v>
      </c>
    </row>
    <row r="1377" spans="2:6" ht="12.75" customHeight="1">
      <c r="B1377" s="39" t="s">
        <v>27</v>
      </c>
      <c r="C1377" s="40">
        <v>-0.060000000055879354</v>
      </c>
      <c r="D1377" s="42">
        <v>0</v>
      </c>
      <c r="E1377" s="41">
        <v>0</v>
      </c>
      <c r="F1377" s="43">
        <f t="shared" si="36"/>
        <v>-0.060000000055879354</v>
      </c>
    </row>
    <row r="1378" spans="2:6" ht="12.75">
      <c r="B1378" s="39" t="s">
        <v>28</v>
      </c>
      <c r="C1378" s="40">
        <v>0.5600000000558794</v>
      </c>
      <c r="D1378" s="42">
        <v>0</v>
      </c>
      <c r="E1378" s="41">
        <v>0</v>
      </c>
      <c r="F1378" s="43">
        <f t="shared" si="36"/>
        <v>0.5600000000558794</v>
      </c>
    </row>
    <row r="1379" spans="2:6" ht="22.5">
      <c r="B1379" s="39" t="s">
        <v>3</v>
      </c>
      <c r="C1379" s="40">
        <v>6749967.550000001</v>
      </c>
      <c r="D1379" s="42">
        <v>0</v>
      </c>
      <c r="E1379" s="41">
        <v>0</v>
      </c>
      <c r="F1379" s="43">
        <f t="shared" si="36"/>
        <v>6749967.550000001</v>
      </c>
    </row>
    <row r="1380" spans="2:6" ht="12.75">
      <c r="B1380" s="39" t="s">
        <v>29</v>
      </c>
      <c r="C1380" s="40">
        <v>112255.92999999877</v>
      </c>
      <c r="D1380" s="42">
        <v>0</v>
      </c>
      <c r="E1380" s="41">
        <v>0</v>
      </c>
      <c r="F1380" s="43">
        <f t="shared" si="36"/>
        <v>112255.92999999877</v>
      </c>
    </row>
    <row r="1381" spans="2:6" ht="12.75">
      <c r="B1381" s="39" t="s">
        <v>30</v>
      </c>
      <c r="C1381" s="40">
        <v>180943.76</v>
      </c>
      <c r="D1381" s="42">
        <v>0</v>
      </c>
      <c r="E1381" s="41">
        <v>0</v>
      </c>
      <c r="F1381" s="43">
        <f t="shared" si="36"/>
        <v>180943.76</v>
      </c>
    </row>
    <row r="1382" spans="2:6" ht="12.75">
      <c r="B1382" s="39" t="s">
        <v>67</v>
      </c>
      <c r="C1382" s="40">
        <v>1008120.729999999</v>
      </c>
      <c r="D1382" s="42">
        <v>0</v>
      </c>
      <c r="E1382" s="41">
        <v>0</v>
      </c>
      <c r="F1382" s="43">
        <f t="shared" si="36"/>
        <v>1008120.729999999</v>
      </c>
    </row>
    <row r="1383" spans="2:6" ht="12.75">
      <c r="B1383" s="44" t="s">
        <v>66</v>
      </c>
      <c r="C1383" s="40">
        <v>194836.45999999996</v>
      </c>
      <c r="D1383" s="42">
        <v>58813</v>
      </c>
      <c r="E1383" s="41">
        <v>0</v>
      </c>
      <c r="F1383" s="43">
        <f t="shared" si="36"/>
        <v>253649.45999999996</v>
      </c>
    </row>
    <row r="1384" spans="2:6" ht="15">
      <c r="B1384" s="45" t="s">
        <v>5</v>
      </c>
      <c r="C1384" s="46">
        <v>30344295.000000015</v>
      </c>
      <c r="D1384" s="47">
        <f>SUM(D1361:D1383)</f>
        <v>5368229.67</v>
      </c>
      <c r="E1384" s="47">
        <f>SUM(E1361:E1383)</f>
        <v>297975.2</v>
      </c>
      <c r="F1384" s="46">
        <f t="shared" si="36"/>
        <v>35414549.47000001</v>
      </c>
    </row>
    <row r="1396" ht="12.75">
      <c r="B1396" s="37" t="s">
        <v>18</v>
      </c>
    </row>
    <row r="1397" spans="2:6" ht="12.75">
      <c r="B1397" s="34" t="s">
        <v>19</v>
      </c>
      <c r="C1397" s="35"/>
      <c r="D1397" s="35"/>
      <c r="E1397" s="36"/>
      <c r="F1397" s="36"/>
    </row>
    <row r="1398" spans="2:6" ht="12.75" customHeight="1">
      <c r="B1398" s="34"/>
      <c r="C1398" s="14" t="s">
        <v>25</v>
      </c>
      <c r="D1398" s="14"/>
      <c r="E1398" s="15"/>
      <c r="F1398" s="38">
        <v>38</v>
      </c>
    </row>
    <row r="1399" spans="2:6" ht="12.75">
      <c r="B1399" s="58" t="s">
        <v>7</v>
      </c>
      <c r="C1399" s="60" t="s">
        <v>108</v>
      </c>
      <c r="D1399" s="60" t="s">
        <v>4</v>
      </c>
      <c r="E1399" s="60" t="s">
        <v>6</v>
      </c>
      <c r="F1399" s="60" t="s">
        <v>109</v>
      </c>
    </row>
    <row r="1400" spans="2:6" ht="12.75">
      <c r="B1400" s="59"/>
      <c r="C1400" s="61"/>
      <c r="D1400" s="61"/>
      <c r="E1400" s="61"/>
      <c r="F1400" s="61"/>
    </row>
    <row r="1401" spans="2:6" ht="12.75">
      <c r="B1401" s="39" t="s">
        <v>8</v>
      </c>
      <c r="C1401" s="40">
        <v>72619.959999986</v>
      </c>
      <c r="D1401" s="41">
        <v>58958158.23</v>
      </c>
      <c r="E1401" s="42">
        <v>59242581.39</v>
      </c>
      <c r="F1401" s="43">
        <f aca="true" t="shared" si="37" ref="F1401:F1424">C1401+D1401-E1401</f>
        <v>-211803.20000001788</v>
      </c>
    </row>
    <row r="1402" spans="2:6" ht="12.75">
      <c r="B1402" s="39" t="s">
        <v>9</v>
      </c>
      <c r="C1402" s="40">
        <v>4841902.6</v>
      </c>
      <c r="D1402" s="42">
        <v>0</v>
      </c>
      <c r="E1402" s="41">
        <v>2883388.05</v>
      </c>
      <c r="F1402" s="43">
        <f t="shared" si="37"/>
        <v>1958514.5499999998</v>
      </c>
    </row>
    <row r="1403" spans="2:6" ht="12.75">
      <c r="B1403" s="39" t="s">
        <v>10</v>
      </c>
      <c r="C1403" s="40">
        <v>712711.6199999992</v>
      </c>
      <c r="D1403" s="42">
        <v>0</v>
      </c>
      <c r="E1403" s="41">
        <v>0</v>
      </c>
      <c r="F1403" s="43">
        <f t="shared" si="37"/>
        <v>712711.6199999992</v>
      </c>
    </row>
    <row r="1404" spans="2:6" ht="12.75">
      <c r="B1404" s="39" t="s">
        <v>11</v>
      </c>
      <c r="C1404" s="40">
        <v>211335.58000000194</v>
      </c>
      <c r="D1404" s="42">
        <v>0</v>
      </c>
      <c r="E1404" s="41">
        <v>0</v>
      </c>
      <c r="F1404" s="43">
        <f t="shared" si="37"/>
        <v>211335.58000000194</v>
      </c>
    </row>
    <row r="1405" spans="2:6" ht="12.75">
      <c r="B1405" s="39" t="s">
        <v>12</v>
      </c>
      <c r="C1405" s="40">
        <v>18012.039999999804</v>
      </c>
      <c r="D1405" s="42">
        <v>0</v>
      </c>
      <c r="E1405" s="41">
        <v>0</v>
      </c>
      <c r="F1405" s="43">
        <f t="shared" si="37"/>
        <v>18012.039999999804</v>
      </c>
    </row>
    <row r="1406" spans="2:6" ht="22.5">
      <c r="B1406" s="39" t="s">
        <v>31</v>
      </c>
      <c r="C1406" s="40">
        <v>30555.62000000011</v>
      </c>
      <c r="D1406" s="42">
        <v>0</v>
      </c>
      <c r="E1406" s="41">
        <v>0</v>
      </c>
      <c r="F1406" s="43">
        <f t="shared" si="37"/>
        <v>30555.62000000011</v>
      </c>
    </row>
    <row r="1407" spans="2:6" ht="12.75">
      <c r="B1407" s="39" t="s">
        <v>13</v>
      </c>
      <c r="C1407" s="40">
        <v>7913001.32</v>
      </c>
      <c r="D1407" s="42">
        <v>0</v>
      </c>
      <c r="E1407" s="41">
        <v>0</v>
      </c>
      <c r="F1407" s="43">
        <f t="shared" si="37"/>
        <v>7913001.32</v>
      </c>
    </row>
    <row r="1408" spans="2:6" ht="22.5">
      <c r="B1408" s="39" t="s">
        <v>0</v>
      </c>
      <c r="C1408" s="40">
        <v>703854.4900000002</v>
      </c>
      <c r="D1408" s="42">
        <v>0</v>
      </c>
      <c r="E1408" s="41">
        <v>0</v>
      </c>
      <c r="F1408" s="43">
        <f t="shared" si="37"/>
        <v>703854.4900000002</v>
      </c>
    </row>
    <row r="1409" spans="2:6" ht="22.5">
      <c r="B1409" s="39" t="s">
        <v>33</v>
      </c>
      <c r="C1409" s="40">
        <v>817093.4199999999</v>
      </c>
      <c r="D1409" s="42">
        <v>0</v>
      </c>
      <c r="E1409" s="41">
        <v>0</v>
      </c>
      <c r="F1409" s="43">
        <f t="shared" si="37"/>
        <v>817093.4199999999</v>
      </c>
    </row>
    <row r="1410" spans="2:6" ht="22.5">
      <c r="B1410" s="39" t="s">
        <v>32</v>
      </c>
      <c r="C1410" s="40">
        <v>2836389.1100000003</v>
      </c>
      <c r="D1410" s="42">
        <v>0</v>
      </c>
      <c r="E1410" s="41">
        <v>0</v>
      </c>
      <c r="F1410" s="43">
        <f t="shared" si="37"/>
        <v>2836389.1100000003</v>
      </c>
    </row>
    <row r="1411" spans="2:6" ht="12.75">
      <c r="B1411" s="39" t="s">
        <v>14</v>
      </c>
      <c r="C1411" s="40">
        <v>57371.279999999795</v>
      </c>
      <c r="D1411" s="42">
        <v>0</v>
      </c>
      <c r="E1411" s="41">
        <v>0</v>
      </c>
      <c r="F1411" s="43">
        <f t="shared" si="37"/>
        <v>57371.279999999795</v>
      </c>
    </row>
    <row r="1412" spans="2:6" ht="12.75">
      <c r="B1412" s="39" t="s">
        <v>15</v>
      </c>
      <c r="C1412" s="40">
        <v>335871.23</v>
      </c>
      <c r="D1412" s="42">
        <v>0</v>
      </c>
      <c r="E1412" s="41">
        <v>0</v>
      </c>
      <c r="F1412" s="43">
        <f t="shared" si="37"/>
        <v>335871.23</v>
      </c>
    </row>
    <row r="1413" spans="2:6" ht="22.5">
      <c r="B1413" s="39" t="s">
        <v>16</v>
      </c>
      <c r="C1413" s="40">
        <v>175807.54999999996</v>
      </c>
      <c r="D1413" s="42">
        <v>0</v>
      </c>
      <c r="E1413" s="41">
        <v>0</v>
      </c>
      <c r="F1413" s="43">
        <f t="shared" si="37"/>
        <v>175807.54999999996</v>
      </c>
    </row>
    <row r="1414" spans="2:6" ht="33.75">
      <c r="B1414" s="39" t="s">
        <v>1</v>
      </c>
      <c r="C1414" s="40">
        <v>9159723.95</v>
      </c>
      <c r="D1414" s="42">
        <v>0</v>
      </c>
      <c r="E1414" s="41">
        <v>0</v>
      </c>
      <c r="F1414" s="43">
        <f t="shared" si="37"/>
        <v>9159723.95</v>
      </c>
    </row>
    <row r="1415" spans="2:6" ht="12.75">
      <c r="B1415" s="39" t="s">
        <v>17</v>
      </c>
      <c r="C1415" s="40">
        <v>700202.7099999997</v>
      </c>
      <c r="D1415" s="42">
        <v>0</v>
      </c>
      <c r="E1415" s="41">
        <v>0</v>
      </c>
      <c r="F1415" s="43">
        <f t="shared" si="37"/>
        <v>700202.7099999997</v>
      </c>
    </row>
    <row r="1416" spans="2:6" ht="22.5">
      <c r="B1416" s="39" t="s">
        <v>2</v>
      </c>
      <c r="C1416" s="40">
        <v>-1476840.94</v>
      </c>
      <c r="D1416" s="42">
        <v>29769.54</v>
      </c>
      <c r="E1416" s="41">
        <v>0</v>
      </c>
      <c r="F1416" s="43">
        <f t="shared" si="37"/>
        <v>-1447071.4</v>
      </c>
    </row>
    <row r="1417" spans="2:6" ht="12.75">
      <c r="B1417" s="39" t="s">
        <v>27</v>
      </c>
      <c r="C1417" s="40">
        <v>-0.060000000055879354</v>
      </c>
      <c r="D1417" s="42">
        <v>0</v>
      </c>
      <c r="E1417" s="41">
        <v>0</v>
      </c>
      <c r="F1417" s="43">
        <f t="shared" si="37"/>
        <v>-0.060000000055879354</v>
      </c>
    </row>
    <row r="1418" spans="2:6" ht="12.75">
      <c r="B1418" s="39" t="s">
        <v>28</v>
      </c>
      <c r="C1418" s="40">
        <v>0.5600000000558794</v>
      </c>
      <c r="D1418" s="42">
        <v>0</v>
      </c>
      <c r="E1418" s="41">
        <v>0</v>
      </c>
      <c r="F1418" s="43">
        <f t="shared" si="37"/>
        <v>0.5600000000558794</v>
      </c>
    </row>
    <row r="1419" spans="2:6" ht="22.5">
      <c r="B1419" s="39" t="s">
        <v>3</v>
      </c>
      <c r="C1419" s="40">
        <v>6749967.550000001</v>
      </c>
      <c r="D1419" s="42">
        <v>0</v>
      </c>
      <c r="E1419" s="41">
        <v>0</v>
      </c>
      <c r="F1419" s="43">
        <f t="shared" si="37"/>
        <v>6749967.550000001</v>
      </c>
    </row>
    <row r="1420" spans="2:6" ht="12.75">
      <c r="B1420" s="39" t="s">
        <v>29</v>
      </c>
      <c r="C1420" s="40">
        <v>112255.92999999877</v>
      </c>
      <c r="D1420" s="42">
        <v>0</v>
      </c>
      <c r="E1420" s="41">
        <v>0</v>
      </c>
      <c r="F1420" s="43">
        <f t="shared" si="37"/>
        <v>112255.92999999877</v>
      </c>
    </row>
    <row r="1421" spans="2:6" ht="12.75">
      <c r="B1421" s="39" t="s">
        <v>30</v>
      </c>
      <c r="C1421" s="40">
        <v>180943.76</v>
      </c>
      <c r="D1421" s="42">
        <v>0</v>
      </c>
      <c r="E1421" s="41">
        <v>33307.29</v>
      </c>
      <c r="F1421" s="43">
        <f t="shared" si="37"/>
        <v>147636.47</v>
      </c>
    </row>
    <row r="1422" spans="2:6" ht="12.75">
      <c r="B1422" s="39" t="s">
        <v>67</v>
      </c>
      <c r="C1422" s="40">
        <v>1008120.729999999</v>
      </c>
      <c r="D1422" s="42">
        <v>0</v>
      </c>
      <c r="E1422" s="41">
        <v>0</v>
      </c>
      <c r="F1422" s="43">
        <f t="shared" si="37"/>
        <v>1008120.729999999</v>
      </c>
    </row>
    <row r="1423" spans="2:6" ht="12.75">
      <c r="B1423" s="44" t="s">
        <v>66</v>
      </c>
      <c r="C1423" s="40">
        <v>253649.45999999996</v>
      </c>
      <c r="D1423" s="42">
        <v>0</v>
      </c>
      <c r="E1423" s="41">
        <v>76320.52</v>
      </c>
      <c r="F1423" s="43">
        <f t="shared" si="37"/>
        <v>177328.93999999994</v>
      </c>
    </row>
    <row r="1424" spans="2:6" ht="15">
      <c r="B1424" s="45" t="s">
        <v>5</v>
      </c>
      <c r="C1424" s="46">
        <v>35414549.47000001</v>
      </c>
      <c r="D1424" s="47">
        <f>SUM(D1401:D1423)</f>
        <v>58987927.769999996</v>
      </c>
      <c r="E1424" s="47">
        <f>SUM(E1401:E1423)</f>
        <v>62235597.25</v>
      </c>
      <c r="F1424" s="46">
        <f t="shared" si="37"/>
        <v>32166879.99000001</v>
      </c>
    </row>
    <row r="1433" ht="12.75">
      <c r="B1433" s="37" t="s">
        <v>18</v>
      </c>
    </row>
    <row r="1434" spans="2:6" ht="12.75">
      <c r="B1434" s="34" t="s">
        <v>19</v>
      </c>
      <c r="C1434" s="35"/>
      <c r="D1434" s="35"/>
      <c r="E1434" s="36"/>
      <c r="F1434" s="36"/>
    </row>
    <row r="1435" spans="2:6" ht="15.75">
      <c r="B1435" s="34"/>
      <c r="C1435" s="14" t="s">
        <v>25</v>
      </c>
      <c r="D1435" s="14"/>
      <c r="E1435" s="15"/>
      <c r="F1435" s="38">
        <v>39</v>
      </c>
    </row>
    <row r="1436" spans="2:6" ht="12.75">
      <c r="B1436" s="58" t="s">
        <v>7</v>
      </c>
      <c r="C1436" s="60" t="s">
        <v>109</v>
      </c>
      <c r="D1436" s="60" t="s">
        <v>4</v>
      </c>
      <c r="E1436" s="60" t="s">
        <v>6</v>
      </c>
      <c r="F1436" s="60" t="s">
        <v>110</v>
      </c>
    </row>
    <row r="1437" spans="2:6" ht="12.75">
      <c r="B1437" s="59"/>
      <c r="C1437" s="61"/>
      <c r="D1437" s="61"/>
      <c r="E1437" s="61"/>
      <c r="F1437" s="61"/>
    </row>
    <row r="1438" spans="2:6" ht="12.75">
      <c r="B1438" s="39" t="s">
        <v>8</v>
      </c>
      <c r="C1438" s="40">
        <v>-211803.20000001788</v>
      </c>
      <c r="D1438" s="41">
        <v>301140.62</v>
      </c>
      <c r="E1438" s="42">
        <v>6774.42</v>
      </c>
      <c r="F1438" s="43">
        <f aca="true" t="shared" si="38" ref="F1438:F1461">C1438+D1438-E1438</f>
        <v>82562.99999998212</v>
      </c>
    </row>
    <row r="1439" spans="2:6" ht="12.75">
      <c r="B1439" s="39" t="s">
        <v>9</v>
      </c>
      <c r="C1439" s="40">
        <v>1958514.5499999998</v>
      </c>
      <c r="D1439" s="42">
        <v>10915</v>
      </c>
      <c r="E1439" s="41">
        <v>338550.77</v>
      </c>
      <c r="F1439" s="43">
        <f t="shared" si="38"/>
        <v>1630878.7799999998</v>
      </c>
    </row>
    <row r="1440" spans="2:6" ht="12.75">
      <c r="B1440" s="39" t="s">
        <v>10</v>
      </c>
      <c r="C1440" s="40">
        <v>712711.6199999992</v>
      </c>
      <c r="D1440" s="42">
        <v>0</v>
      </c>
      <c r="E1440" s="41">
        <v>0</v>
      </c>
      <c r="F1440" s="43">
        <f t="shared" si="38"/>
        <v>712711.6199999992</v>
      </c>
    </row>
    <row r="1441" spans="2:6" ht="12.75">
      <c r="B1441" s="39" t="s">
        <v>11</v>
      </c>
      <c r="C1441" s="40">
        <v>211335.58000000194</v>
      </c>
      <c r="D1441" s="42">
        <v>1180760.47</v>
      </c>
      <c r="E1441" s="41">
        <v>0</v>
      </c>
      <c r="F1441" s="43">
        <f t="shared" si="38"/>
        <v>1392096.050000002</v>
      </c>
    </row>
    <row r="1442" spans="2:6" ht="12.75">
      <c r="B1442" s="39" t="s">
        <v>12</v>
      </c>
      <c r="C1442" s="40">
        <v>18012.039999999804</v>
      </c>
      <c r="D1442" s="42">
        <v>0</v>
      </c>
      <c r="E1442" s="41">
        <v>0</v>
      </c>
      <c r="F1442" s="43">
        <f t="shared" si="38"/>
        <v>18012.039999999804</v>
      </c>
    </row>
    <row r="1443" spans="2:6" ht="22.5">
      <c r="B1443" s="39" t="s">
        <v>31</v>
      </c>
      <c r="C1443" s="40">
        <v>30555.62000000011</v>
      </c>
      <c r="D1443" s="42">
        <v>0</v>
      </c>
      <c r="E1443" s="41">
        <v>0</v>
      </c>
      <c r="F1443" s="43">
        <f t="shared" si="38"/>
        <v>30555.62000000011</v>
      </c>
    </row>
    <row r="1444" spans="2:6" ht="12.75">
      <c r="B1444" s="39" t="s">
        <v>13</v>
      </c>
      <c r="C1444" s="40">
        <v>7913001.32</v>
      </c>
      <c r="D1444" s="42">
        <v>0</v>
      </c>
      <c r="E1444" s="41">
        <v>140484</v>
      </c>
      <c r="F1444" s="43">
        <f t="shared" si="38"/>
        <v>7772517.32</v>
      </c>
    </row>
    <row r="1445" spans="2:6" ht="22.5">
      <c r="B1445" s="39" t="s">
        <v>0</v>
      </c>
      <c r="C1445" s="40">
        <v>703854.4900000002</v>
      </c>
      <c r="D1445" s="42">
        <v>0</v>
      </c>
      <c r="E1445" s="41">
        <v>0</v>
      </c>
      <c r="F1445" s="43">
        <f t="shared" si="38"/>
        <v>703854.4900000002</v>
      </c>
    </row>
    <row r="1446" spans="2:6" ht="22.5">
      <c r="B1446" s="39" t="s">
        <v>33</v>
      </c>
      <c r="C1446" s="40">
        <v>817093.4199999999</v>
      </c>
      <c r="D1446" s="42">
        <v>0</v>
      </c>
      <c r="E1446" s="41">
        <v>74800</v>
      </c>
      <c r="F1446" s="43">
        <f t="shared" si="38"/>
        <v>742293.4199999999</v>
      </c>
    </row>
    <row r="1447" spans="2:7" ht="22.5">
      <c r="B1447" s="39" t="s">
        <v>32</v>
      </c>
      <c r="C1447" s="40">
        <v>2836389.1100000003</v>
      </c>
      <c r="D1447" s="42">
        <v>0</v>
      </c>
      <c r="E1447" s="41">
        <v>0</v>
      </c>
      <c r="F1447" s="43">
        <f t="shared" si="38"/>
        <v>2836389.1100000003</v>
      </c>
      <c r="G1447" s="37" t="s">
        <v>111</v>
      </c>
    </row>
    <row r="1448" spans="2:6" ht="12.75">
      <c r="B1448" s="39" t="s">
        <v>14</v>
      </c>
      <c r="C1448" s="40">
        <v>57371.279999999795</v>
      </c>
      <c r="D1448" s="42">
        <v>0</v>
      </c>
      <c r="E1448" s="41">
        <v>0</v>
      </c>
      <c r="F1448" s="43">
        <f t="shared" si="38"/>
        <v>57371.279999999795</v>
      </c>
    </row>
    <row r="1449" spans="2:6" ht="12.75">
      <c r="B1449" s="39" t="s">
        <v>15</v>
      </c>
      <c r="C1449" s="40">
        <v>335871.23</v>
      </c>
      <c r="D1449" s="42">
        <v>0</v>
      </c>
      <c r="E1449" s="41">
        <v>0</v>
      </c>
      <c r="F1449" s="43">
        <f t="shared" si="38"/>
        <v>335871.23</v>
      </c>
    </row>
    <row r="1450" spans="2:6" ht="22.5">
      <c r="B1450" s="39" t="s">
        <v>16</v>
      </c>
      <c r="C1450" s="40">
        <v>175807.54999999996</v>
      </c>
      <c r="D1450" s="42">
        <v>0</v>
      </c>
      <c r="E1450" s="41">
        <v>0</v>
      </c>
      <c r="F1450" s="43">
        <f t="shared" si="38"/>
        <v>175807.54999999996</v>
      </c>
    </row>
    <row r="1451" spans="2:6" ht="33.75">
      <c r="B1451" s="39" t="s">
        <v>1</v>
      </c>
      <c r="C1451" s="40">
        <v>9159723.95</v>
      </c>
      <c r="D1451" s="42">
        <v>0</v>
      </c>
      <c r="E1451" s="41">
        <v>741393.4</v>
      </c>
      <c r="F1451" s="43">
        <f t="shared" si="38"/>
        <v>8418330.549999999</v>
      </c>
    </row>
    <row r="1452" spans="2:6" ht="12.75">
      <c r="B1452" s="39" t="s">
        <v>17</v>
      </c>
      <c r="C1452" s="40">
        <v>700202.7099999997</v>
      </c>
      <c r="D1452" s="42">
        <v>0</v>
      </c>
      <c r="E1452" s="41">
        <v>293519.22</v>
      </c>
      <c r="F1452" s="43">
        <f t="shared" si="38"/>
        <v>406683.48999999976</v>
      </c>
    </row>
    <row r="1453" spans="2:6" ht="22.5">
      <c r="B1453" s="39" t="s">
        <v>2</v>
      </c>
      <c r="C1453" s="40">
        <v>-1447071.4</v>
      </c>
      <c r="D1453" s="42">
        <v>7191625</v>
      </c>
      <c r="E1453" s="41">
        <v>0</v>
      </c>
      <c r="F1453" s="43">
        <f t="shared" si="38"/>
        <v>5744553.6</v>
      </c>
    </row>
    <row r="1454" spans="2:6" ht="12.75">
      <c r="B1454" s="39" t="s">
        <v>27</v>
      </c>
      <c r="C1454" s="40">
        <v>-0.060000000055879354</v>
      </c>
      <c r="D1454" s="42">
        <v>0</v>
      </c>
      <c r="E1454" s="41">
        <v>0</v>
      </c>
      <c r="F1454" s="43">
        <f t="shared" si="38"/>
        <v>-0.060000000055879354</v>
      </c>
    </row>
    <row r="1455" spans="2:6" ht="12.75" customHeight="1">
      <c r="B1455" s="39" t="s">
        <v>28</v>
      </c>
      <c r="C1455" s="40">
        <v>0.5600000000558794</v>
      </c>
      <c r="D1455" s="42">
        <v>0</v>
      </c>
      <c r="E1455" s="41">
        <v>0</v>
      </c>
      <c r="F1455" s="43">
        <f t="shared" si="38"/>
        <v>0.5600000000558794</v>
      </c>
    </row>
    <row r="1456" spans="2:6" ht="22.5">
      <c r="B1456" s="39" t="s">
        <v>3</v>
      </c>
      <c r="C1456" s="40">
        <v>6749967.550000001</v>
      </c>
      <c r="D1456" s="42">
        <v>0</v>
      </c>
      <c r="E1456" s="41">
        <v>0</v>
      </c>
      <c r="F1456" s="43">
        <f t="shared" si="38"/>
        <v>6749967.550000001</v>
      </c>
    </row>
    <row r="1457" spans="2:6" ht="12.75">
      <c r="B1457" s="39" t="s">
        <v>29</v>
      </c>
      <c r="C1457" s="40">
        <v>112255.92999999877</v>
      </c>
      <c r="D1457" s="42">
        <v>0</v>
      </c>
      <c r="E1457" s="41">
        <v>52759.93</v>
      </c>
      <c r="F1457" s="43">
        <f t="shared" si="38"/>
        <v>59495.99999999877</v>
      </c>
    </row>
    <row r="1458" spans="2:6" ht="12.75">
      <c r="B1458" s="39" t="s">
        <v>30</v>
      </c>
      <c r="C1458" s="40">
        <v>147636.47</v>
      </c>
      <c r="D1458" s="42">
        <v>0</v>
      </c>
      <c r="E1458" s="41">
        <v>0</v>
      </c>
      <c r="F1458" s="43">
        <f t="shared" si="38"/>
        <v>147636.47</v>
      </c>
    </row>
    <row r="1459" spans="2:6" ht="12.75">
      <c r="B1459" s="39" t="s">
        <v>67</v>
      </c>
      <c r="C1459" s="40">
        <v>1008120.729999999</v>
      </c>
      <c r="D1459" s="42">
        <v>2470140.61</v>
      </c>
      <c r="E1459" s="41">
        <v>0</v>
      </c>
      <c r="F1459" s="43">
        <f t="shared" si="38"/>
        <v>3478261.339999999</v>
      </c>
    </row>
    <row r="1460" spans="2:6" ht="12.75">
      <c r="B1460" s="44" t="s">
        <v>66</v>
      </c>
      <c r="C1460" s="40">
        <v>177328.93999999994</v>
      </c>
      <c r="D1460" s="42">
        <v>0</v>
      </c>
      <c r="E1460" s="41">
        <v>0</v>
      </c>
      <c r="F1460" s="43">
        <f t="shared" si="38"/>
        <v>177328.93999999994</v>
      </c>
    </row>
    <row r="1461" spans="2:6" ht="15">
      <c r="B1461" s="45" t="s">
        <v>5</v>
      </c>
      <c r="C1461" s="46">
        <v>32166879.99000001</v>
      </c>
      <c r="D1461" s="47">
        <f>SUM(D1438:D1460)</f>
        <v>11154581.7</v>
      </c>
      <c r="E1461" s="47">
        <f>SUM(E1438:E1460)</f>
        <v>1648281.7399999998</v>
      </c>
      <c r="F1461" s="46">
        <f t="shared" si="38"/>
        <v>41673179.95000001</v>
      </c>
    </row>
    <row r="1469" ht="12.75">
      <c r="B1469" s="37" t="s">
        <v>18</v>
      </c>
    </row>
    <row r="1470" spans="2:6" ht="12.75">
      <c r="B1470" s="34" t="s">
        <v>19</v>
      </c>
      <c r="C1470" s="35"/>
      <c r="D1470" s="35"/>
      <c r="E1470" s="36"/>
      <c r="F1470" s="36"/>
    </row>
    <row r="1471" spans="2:6" ht="15.75">
      <c r="B1471" s="34"/>
      <c r="C1471" s="14" t="s">
        <v>25</v>
      </c>
      <c r="D1471" s="14"/>
      <c r="E1471" s="15"/>
      <c r="F1471" s="38">
        <v>40</v>
      </c>
    </row>
    <row r="1472" spans="2:6" ht="12.75">
      <c r="B1472" s="58" t="s">
        <v>7</v>
      </c>
      <c r="C1472" s="60" t="s">
        <v>110</v>
      </c>
      <c r="D1472" s="60" t="s">
        <v>4</v>
      </c>
      <c r="E1472" s="60" t="s">
        <v>6</v>
      </c>
      <c r="F1472" s="60" t="s">
        <v>112</v>
      </c>
    </row>
    <row r="1473" spans="2:6" ht="12.75">
      <c r="B1473" s="59"/>
      <c r="C1473" s="61"/>
      <c r="D1473" s="61"/>
      <c r="E1473" s="61"/>
      <c r="F1473" s="61"/>
    </row>
    <row r="1474" spans="2:6" ht="12.75">
      <c r="B1474" s="39" t="s">
        <v>8</v>
      </c>
      <c r="C1474" s="40">
        <v>82562.99999998212</v>
      </c>
      <c r="D1474" s="41">
        <v>0</v>
      </c>
      <c r="E1474" s="42">
        <v>1233.93</v>
      </c>
      <c r="F1474" s="43">
        <f aca="true" t="shared" si="39" ref="F1474:F1497">C1474+D1474-E1474</f>
        <v>81329.06999998212</v>
      </c>
    </row>
    <row r="1475" spans="2:6" ht="12.75">
      <c r="B1475" s="39" t="s">
        <v>9</v>
      </c>
      <c r="C1475" s="40">
        <v>1630878.7799999998</v>
      </c>
      <c r="D1475" s="42">
        <v>0</v>
      </c>
      <c r="E1475" s="41">
        <v>0</v>
      </c>
      <c r="F1475" s="43">
        <f t="shared" si="39"/>
        <v>1630878.7799999998</v>
      </c>
    </row>
    <row r="1476" spans="2:6" ht="12.75">
      <c r="B1476" s="39" t="s">
        <v>10</v>
      </c>
      <c r="C1476" s="40">
        <v>712711.6199999992</v>
      </c>
      <c r="D1476" s="42">
        <v>0</v>
      </c>
      <c r="E1476" s="41">
        <v>0</v>
      </c>
      <c r="F1476" s="43">
        <f t="shared" si="39"/>
        <v>712711.6199999992</v>
      </c>
    </row>
    <row r="1477" spans="2:6" ht="12.75">
      <c r="B1477" s="39" t="s">
        <v>11</v>
      </c>
      <c r="C1477" s="40">
        <v>1392096.050000002</v>
      </c>
      <c r="D1477" s="42">
        <v>0</v>
      </c>
      <c r="E1477" s="41">
        <v>1283383.97</v>
      </c>
      <c r="F1477" s="43">
        <f t="shared" si="39"/>
        <v>108712.08000000194</v>
      </c>
    </row>
    <row r="1478" spans="2:6" ht="12.75">
      <c r="B1478" s="39" t="s">
        <v>12</v>
      </c>
      <c r="C1478" s="40">
        <v>18012.039999999804</v>
      </c>
      <c r="D1478" s="42">
        <v>0</v>
      </c>
      <c r="E1478" s="41">
        <v>0</v>
      </c>
      <c r="F1478" s="43">
        <f t="shared" si="39"/>
        <v>18012.039999999804</v>
      </c>
    </row>
    <row r="1479" spans="2:6" ht="22.5">
      <c r="B1479" s="39" t="s">
        <v>31</v>
      </c>
      <c r="C1479" s="40">
        <v>30555.62000000011</v>
      </c>
      <c r="D1479" s="42">
        <v>0</v>
      </c>
      <c r="E1479" s="41">
        <v>0</v>
      </c>
      <c r="F1479" s="43">
        <f t="shared" si="39"/>
        <v>30555.62000000011</v>
      </c>
    </row>
    <row r="1480" spans="2:6" ht="12.75">
      <c r="B1480" s="39" t="s">
        <v>13</v>
      </c>
      <c r="C1480" s="40">
        <v>7772517.32</v>
      </c>
      <c r="D1480" s="42">
        <v>0</v>
      </c>
      <c r="E1480" s="41">
        <v>0</v>
      </c>
      <c r="F1480" s="43">
        <f t="shared" si="39"/>
        <v>7772517.32</v>
      </c>
    </row>
    <row r="1481" spans="2:6" ht="22.5">
      <c r="B1481" s="39" t="s">
        <v>0</v>
      </c>
      <c r="C1481" s="40">
        <v>703854.4900000002</v>
      </c>
      <c r="D1481" s="42">
        <v>0</v>
      </c>
      <c r="E1481" s="41">
        <v>0</v>
      </c>
      <c r="F1481" s="43">
        <f t="shared" si="39"/>
        <v>703854.4900000002</v>
      </c>
    </row>
    <row r="1482" spans="2:6" ht="22.5">
      <c r="B1482" s="39" t="s">
        <v>33</v>
      </c>
      <c r="C1482" s="40">
        <v>742293.4199999999</v>
      </c>
      <c r="D1482" s="42">
        <v>0</v>
      </c>
      <c r="E1482" s="41">
        <v>0</v>
      </c>
      <c r="F1482" s="43">
        <f t="shared" si="39"/>
        <v>742293.4199999999</v>
      </c>
    </row>
    <row r="1483" spans="2:6" ht="22.5">
      <c r="B1483" s="39" t="s">
        <v>32</v>
      </c>
      <c r="C1483" s="40">
        <v>2836389.1100000003</v>
      </c>
      <c r="D1483" s="42">
        <v>0</v>
      </c>
      <c r="E1483" s="41">
        <v>0</v>
      </c>
      <c r="F1483" s="43">
        <f t="shared" si="39"/>
        <v>2836389.1100000003</v>
      </c>
    </row>
    <row r="1484" spans="2:6" ht="12.75">
      <c r="B1484" s="39" t="s">
        <v>14</v>
      </c>
      <c r="C1484" s="40">
        <v>57371.279999999795</v>
      </c>
      <c r="D1484" s="42">
        <v>0</v>
      </c>
      <c r="E1484" s="41">
        <v>0</v>
      </c>
      <c r="F1484" s="43">
        <f t="shared" si="39"/>
        <v>57371.279999999795</v>
      </c>
    </row>
    <row r="1485" spans="2:6" ht="12.75">
      <c r="B1485" s="39" t="s">
        <v>15</v>
      </c>
      <c r="C1485" s="40">
        <v>335871.23</v>
      </c>
      <c r="D1485" s="42">
        <v>0</v>
      </c>
      <c r="E1485" s="41">
        <v>0</v>
      </c>
      <c r="F1485" s="43">
        <f t="shared" si="39"/>
        <v>335871.23</v>
      </c>
    </row>
    <row r="1486" spans="2:6" ht="22.5">
      <c r="B1486" s="39" t="s">
        <v>16</v>
      </c>
      <c r="C1486" s="40">
        <v>175807.54999999996</v>
      </c>
      <c r="D1486" s="42">
        <v>0</v>
      </c>
      <c r="E1486" s="41">
        <v>0</v>
      </c>
      <c r="F1486" s="43">
        <f t="shared" si="39"/>
        <v>175807.54999999996</v>
      </c>
    </row>
    <row r="1487" spans="2:6" ht="33.75">
      <c r="B1487" s="39" t="s">
        <v>1</v>
      </c>
      <c r="C1487" s="40">
        <v>8418330.549999999</v>
      </c>
      <c r="D1487" s="42">
        <v>0</v>
      </c>
      <c r="E1487" s="41">
        <v>0</v>
      </c>
      <c r="F1487" s="43">
        <f t="shared" si="39"/>
        <v>8418330.549999999</v>
      </c>
    </row>
    <row r="1488" spans="2:6" ht="12.75">
      <c r="B1488" s="39" t="s">
        <v>17</v>
      </c>
      <c r="C1488" s="40">
        <v>406683.48999999976</v>
      </c>
      <c r="D1488" s="42">
        <v>0</v>
      </c>
      <c r="E1488" s="41">
        <v>0</v>
      </c>
      <c r="F1488" s="43">
        <f t="shared" si="39"/>
        <v>406683.48999999976</v>
      </c>
    </row>
    <row r="1489" spans="2:6" ht="22.5">
      <c r="B1489" s="39" t="s">
        <v>2</v>
      </c>
      <c r="C1489" s="40">
        <v>5744553.6</v>
      </c>
      <c r="D1489" s="42">
        <v>0</v>
      </c>
      <c r="E1489" s="41">
        <v>6669857.63</v>
      </c>
      <c r="F1489" s="43">
        <f t="shared" si="39"/>
        <v>-925304.0300000003</v>
      </c>
    </row>
    <row r="1490" spans="2:6" ht="12.75">
      <c r="B1490" s="39" t="s">
        <v>27</v>
      </c>
      <c r="C1490" s="40">
        <v>-0.060000000055879354</v>
      </c>
      <c r="D1490" s="42">
        <v>0</v>
      </c>
      <c r="E1490" s="41">
        <v>0</v>
      </c>
      <c r="F1490" s="43">
        <f t="shared" si="39"/>
        <v>-0.060000000055879354</v>
      </c>
    </row>
    <row r="1491" spans="2:6" ht="12.75">
      <c r="B1491" s="39" t="s">
        <v>28</v>
      </c>
      <c r="C1491" s="40">
        <v>0.5600000000558794</v>
      </c>
      <c r="D1491" s="42">
        <v>0</v>
      </c>
      <c r="E1491" s="41">
        <v>0</v>
      </c>
      <c r="F1491" s="43">
        <f t="shared" si="39"/>
        <v>0.5600000000558794</v>
      </c>
    </row>
    <row r="1492" spans="2:6" ht="22.5">
      <c r="B1492" s="39" t="s">
        <v>3</v>
      </c>
      <c r="C1492" s="40">
        <v>6749967.550000001</v>
      </c>
      <c r="D1492" s="42">
        <v>0</v>
      </c>
      <c r="E1492" s="41">
        <v>0</v>
      </c>
      <c r="F1492" s="43">
        <f t="shared" si="39"/>
        <v>6749967.550000001</v>
      </c>
    </row>
    <row r="1493" spans="2:6" ht="12.75">
      <c r="B1493" s="39" t="s">
        <v>29</v>
      </c>
      <c r="C1493" s="40">
        <v>59495.99999999877</v>
      </c>
      <c r="D1493" s="42">
        <v>0</v>
      </c>
      <c r="E1493" s="41">
        <v>0</v>
      </c>
      <c r="F1493" s="43">
        <f t="shared" si="39"/>
        <v>59495.99999999877</v>
      </c>
    </row>
    <row r="1494" spans="2:6" ht="12.75">
      <c r="B1494" s="39" t="s">
        <v>30</v>
      </c>
      <c r="C1494" s="40">
        <v>147636.47</v>
      </c>
      <c r="D1494" s="42">
        <v>0</v>
      </c>
      <c r="E1494" s="41">
        <v>0</v>
      </c>
      <c r="F1494" s="43">
        <f t="shared" si="39"/>
        <v>147636.47</v>
      </c>
    </row>
    <row r="1495" spans="2:6" ht="12.75">
      <c r="B1495" s="39" t="s">
        <v>67</v>
      </c>
      <c r="C1495" s="40">
        <v>3478261.339999999</v>
      </c>
      <c r="D1495" s="42">
        <v>0</v>
      </c>
      <c r="E1495" s="41">
        <v>2068470.51</v>
      </c>
      <c r="F1495" s="43">
        <f t="shared" si="39"/>
        <v>1409790.829999999</v>
      </c>
    </row>
    <row r="1496" spans="2:6" ht="12.75">
      <c r="B1496" s="44" t="s">
        <v>66</v>
      </c>
      <c r="C1496" s="40">
        <v>177328.93999999994</v>
      </c>
      <c r="D1496" s="42">
        <v>15931.42</v>
      </c>
      <c r="E1496" s="41">
        <v>0</v>
      </c>
      <c r="F1496" s="43">
        <f t="shared" si="39"/>
        <v>193260.35999999996</v>
      </c>
    </row>
    <row r="1497" spans="2:6" ht="15">
      <c r="B1497" s="45" t="s">
        <v>5</v>
      </c>
      <c r="C1497" s="46">
        <v>41673179.95000001</v>
      </c>
      <c r="D1497" s="47">
        <f>SUM(D1474:D1496)</f>
        <v>15931.42</v>
      </c>
      <c r="E1497" s="47">
        <f>SUM(E1474:E1496)</f>
        <v>10022946.04</v>
      </c>
      <c r="F1497" s="46">
        <f t="shared" si="39"/>
        <v>31666165.330000013</v>
      </c>
    </row>
    <row r="1506" ht="12.75">
      <c r="B1506" s="37" t="s">
        <v>18</v>
      </c>
    </row>
    <row r="1507" spans="2:6" ht="12.75">
      <c r="B1507" s="34" t="s">
        <v>19</v>
      </c>
      <c r="C1507" s="35"/>
      <c r="D1507" s="35"/>
      <c r="E1507" s="36"/>
      <c r="F1507" s="36"/>
    </row>
    <row r="1508" spans="2:6" ht="15.75">
      <c r="B1508" s="34"/>
      <c r="C1508" s="14" t="s">
        <v>25</v>
      </c>
      <c r="D1508" s="14"/>
      <c r="E1508" s="15"/>
      <c r="F1508" s="38">
        <v>41</v>
      </c>
    </row>
    <row r="1509" spans="2:6" ht="12.75">
      <c r="B1509" s="58" t="s">
        <v>7</v>
      </c>
      <c r="C1509" s="60" t="s">
        <v>112</v>
      </c>
      <c r="D1509" s="60" t="s">
        <v>4</v>
      </c>
      <c r="E1509" s="60" t="s">
        <v>6</v>
      </c>
      <c r="F1509" s="60" t="s">
        <v>113</v>
      </c>
    </row>
    <row r="1510" spans="2:6" ht="12.75">
      <c r="B1510" s="59"/>
      <c r="C1510" s="61"/>
      <c r="D1510" s="61"/>
      <c r="E1510" s="61"/>
      <c r="F1510" s="61"/>
    </row>
    <row r="1511" spans="2:6" ht="12.75">
      <c r="B1511" s="39" t="s">
        <v>8</v>
      </c>
      <c r="C1511" s="40">
        <v>81329.06999998212</v>
      </c>
      <c r="D1511" s="41">
        <v>0</v>
      </c>
      <c r="E1511" s="42">
        <v>9261.92</v>
      </c>
      <c r="F1511" s="43">
        <f aca="true" t="shared" si="40" ref="F1511:F1534">C1511+D1511-E1511</f>
        <v>72067.14999998212</v>
      </c>
    </row>
    <row r="1512" spans="2:6" ht="12.75">
      <c r="B1512" s="39" t="s">
        <v>9</v>
      </c>
      <c r="C1512" s="40">
        <v>1630878.7799999998</v>
      </c>
      <c r="D1512" s="42">
        <v>0</v>
      </c>
      <c r="E1512" s="41">
        <v>0</v>
      </c>
      <c r="F1512" s="43">
        <f t="shared" si="40"/>
        <v>1630878.7799999998</v>
      </c>
    </row>
    <row r="1513" spans="2:6" ht="12.75">
      <c r="B1513" s="39" t="s">
        <v>10</v>
      </c>
      <c r="C1513" s="40">
        <v>712711.6199999992</v>
      </c>
      <c r="D1513" s="42">
        <v>0</v>
      </c>
      <c r="E1513" s="41">
        <v>0</v>
      </c>
      <c r="F1513" s="43">
        <f t="shared" si="40"/>
        <v>712711.6199999992</v>
      </c>
    </row>
    <row r="1514" spans="2:6" ht="12.75" customHeight="1">
      <c r="B1514" s="39" t="s">
        <v>11</v>
      </c>
      <c r="C1514" s="40">
        <v>108712.08000000194</v>
      </c>
      <c r="D1514" s="42">
        <v>0</v>
      </c>
      <c r="E1514" s="41">
        <v>0</v>
      </c>
      <c r="F1514" s="43">
        <f t="shared" si="40"/>
        <v>108712.08000000194</v>
      </c>
    </row>
    <row r="1515" spans="2:6" ht="12.75">
      <c r="B1515" s="39" t="s">
        <v>12</v>
      </c>
      <c r="C1515" s="40">
        <v>18012.039999999804</v>
      </c>
      <c r="D1515" s="42">
        <v>0</v>
      </c>
      <c r="E1515" s="41">
        <v>0</v>
      </c>
      <c r="F1515" s="43">
        <f t="shared" si="40"/>
        <v>18012.039999999804</v>
      </c>
    </row>
    <row r="1516" spans="2:6" ht="22.5">
      <c r="B1516" s="39" t="s">
        <v>31</v>
      </c>
      <c r="C1516" s="40">
        <v>30555.62000000011</v>
      </c>
      <c r="D1516" s="42">
        <v>0</v>
      </c>
      <c r="E1516" s="41">
        <v>0</v>
      </c>
      <c r="F1516" s="43">
        <f t="shared" si="40"/>
        <v>30555.62000000011</v>
      </c>
    </row>
    <row r="1517" spans="2:6" ht="12.75">
      <c r="B1517" s="39" t="s">
        <v>13</v>
      </c>
      <c r="C1517" s="40">
        <v>7772517.32</v>
      </c>
      <c r="D1517" s="42">
        <v>0</v>
      </c>
      <c r="E1517" s="41">
        <v>0</v>
      </c>
      <c r="F1517" s="43">
        <f t="shared" si="40"/>
        <v>7772517.32</v>
      </c>
    </row>
    <row r="1518" spans="2:6" ht="22.5">
      <c r="B1518" s="39" t="s">
        <v>0</v>
      </c>
      <c r="C1518" s="40">
        <v>703854.4900000002</v>
      </c>
      <c r="D1518" s="42">
        <v>0</v>
      </c>
      <c r="E1518" s="41">
        <v>0</v>
      </c>
      <c r="F1518" s="43">
        <f t="shared" si="40"/>
        <v>703854.4900000002</v>
      </c>
    </row>
    <row r="1519" spans="2:6" ht="22.5">
      <c r="B1519" s="39" t="s">
        <v>33</v>
      </c>
      <c r="C1519" s="40">
        <v>742293.4199999999</v>
      </c>
      <c r="D1519" s="42">
        <v>0</v>
      </c>
      <c r="E1519" s="41">
        <v>0</v>
      </c>
      <c r="F1519" s="43">
        <f t="shared" si="40"/>
        <v>742293.4199999999</v>
      </c>
    </row>
    <row r="1520" spans="2:6" ht="22.5">
      <c r="B1520" s="39" t="s">
        <v>32</v>
      </c>
      <c r="C1520" s="40">
        <v>2836389.1100000003</v>
      </c>
      <c r="D1520" s="42">
        <v>0</v>
      </c>
      <c r="E1520" s="41">
        <v>0</v>
      </c>
      <c r="F1520" s="43">
        <f t="shared" si="40"/>
        <v>2836389.1100000003</v>
      </c>
    </row>
    <row r="1521" spans="2:6" ht="12.75">
      <c r="B1521" s="39" t="s">
        <v>14</v>
      </c>
      <c r="C1521" s="40">
        <v>57371.279999999795</v>
      </c>
      <c r="D1521" s="42">
        <v>0</v>
      </c>
      <c r="E1521" s="41">
        <v>0</v>
      </c>
      <c r="F1521" s="43">
        <f t="shared" si="40"/>
        <v>57371.279999999795</v>
      </c>
    </row>
    <row r="1522" spans="2:6" ht="12.75">
      <c r="B1522" s="39" t="s">
        <v>15</v>
      </c>
      <c r="C1522" s="40">
        <v>335871.23</v>
      </c>
      <c r="D1522" s="42">
        <v>0</v>
      </c>
      <c r="E1522" s="41">
        <v>0</v>
      </c>
      <c r="F1522" s="43">
        <f t="shared" si="40"/>
        <v>335871.23</v>
      </c>
    </row>
    <row r="1523" spans="2:6" ht="22.5">
      <c r="B1523" s="39" t="s">
        <v>16</v>
      </c>
      <c r="C1523" s="40">
        <v>175807.54999999996</v>
      </c>
      <c r="D1523" s="42">
        <v>0</v>
      </c>
      <c r="E1523" s="41">
        <v>0</v>
      </c>
      <c r="F1523" s="43">
        <f t="shared" si="40"/>
        <v>175807.54999999996</v>
      </c>
    </row>
    <row r="1524" spans="2:6" ht="33.75">
      <c r="B1524" s="39" t="s">
        <v>1</v>
      </c>
      <c r="C1524" s="40">
        <v>8418330.549999999</v>
      </c>
      <c r="D1524" s="42">
        <v>0</v>
      </c>
      <c r="E1524" s="41">
        <v>0</v>
      </c>
      <c r="F1524" s="43">
        <f t="shared" si="40"/>
        <v>8418330.549999999</v>
      </c>
    </row>
    <row r="1525" spans="2:6" ht="12.75">
      <c r="B1525" s="39" t="s">
        <v>17</v>
      </c>
      <c r="C1525" s="40">
        <v>406683.48999999976</v>
      </c>
      <c r="D1525" s="42">
        <v>0</v>
      </c>
      <c r="E1525" s="41">
        <v>0</v>
      </c>
      <c r="F1525" s="43">
        <f t="shared" si="40"/>
        <v>406683.48999999976</v>
      </c>
    </row>
    <row r="1526" spans="2:6" ht="22.5">
      <c r="B1526" s="39" t="s">
        <v>2</v>
      </c>
      <c r="C1526" s="40">
        <v>-925304.0300000003</v>
      </c>
      <c r="D1526" s="42">
        <v>0</v>
      </c>
      <c r="E1526" s="41">
        <v>130000</v>
      </c>
      <c r="F1526" s="43">
        <f t="shared" si="40"/>
        <v>-1055304.0300000003</v>
      </c>
    </row>
    <row r="1527" spans="2:6" ht="12.75">
      <c r="B1527" s="39" t="s">
        <v>27</v>
      </c>
      <c r="C1527" s="40">
        <v>-0.060000000055879354</v>
      </c>
      <c r="D1527" s="42">
        <v>0</v>
      </c>
      <c r="E1527" s="41">
        <v>0</v>
      </c>
      <c r="F1527" s="43">
        <f t="shared" si="40"/>
        <v>-0.060000000055879354</v>
      </c>
    </row>
    <row r="1528" spans="2:6" ht="12.75" customHeight="1">
      <c r="B1528" s="39" t="s">
        <v>28</v>
      </c>
      <c r="C1528" s="40">
        <v>0.5600000000558794</v>
      </c>
      <c r="D1528" s="42">
        <v>0</v>
      </c>
      <c r="E1528" s="41">
        <v>0</v>
      </c>
      <c r="F1528" s="43">
        <f t="shared" si="40"/>
        <v>0.5600000000558794</v>
      </c>
    </row>
    <row r="1529" spans="2:6" ht="22.5">
      <c r="B1529" s="39" t="s">
        <v>3</v>
      </c>
      <c r="C1529" s="40">
        <v>6749967.550000001</v>
      </c>
      <c r="D1529" s="42">
        <v>0</v>
      </c>
      <c r="E1529" s="41">
        <v>0</v>
      </c>
      <c r="F1529" s="43">
        <f t="shared" si="40"/>
        <v>6749967.550000001</v>
      </c>
    </row>
    <row r="1530" spans="2:6" ht="12.75">
      <c r="B1530" s="39" t="s">
        <v>29</v>
      </c>
      <c r="C1530" s="40">
        <v>59495.99999999877</v>
      </c>
      <c r="D1530" s="42">
        <v>0</v>
      </c>
      <c r="E1530" s="41">
        <v>0</v>
      </c>
      <c r="F1530" s="43">
        <f t="shared" si="40"/>
        <v>59495.99999999877</v>
      </c>
    </row>
    <row r="1531" spans="2:6" ht="12.75">
      <c r="B1531" s="39" t="s">
        <v>30</v>
      </c>
      <c r="C1531" s="40">
        <v>147636.47</v>
      </c>
      <c r="D1531" s="42">
        <v>0</v>
      </c>
      <c r="E1531" s="41">
        <v>0</v>
      </c>
      <c r="F1531" s="43">
        <f t="shared" si="40"/>
        <v>147636.47</v>
      </c>
    </row>
    <row r="1532" spans="2:6" ht="12.75">
      <c r="B1532" s="39" t="s">
        <v>67</v>
      </c>
      <c r="C1532" s="40">
        <v>1409790.829999999</v>
      </c>
      <c r="D1532" s="42">
        <v>0</v>
      </c>
      <c r="E1532" s="41">
        <v>0</v>
      </c>
      <c r="F1532" s="43">
        <f t="shared" si="40"/>
        <v>1409790.829999999</v>
      </c>
    </row>
    <row r="1533" spans="2:6" ht="12.75">
      <c r="B1533" s="44" t="s">
        <v>66</v>
      </c>
      <c r="C1533" s="40">
        <v>193260.35999999996</v>
      </c>
      <c r="D1533" s="42">
        <v>73720.5</v>
      </c>
      <c r="E1533" s="41">
        <v>0</v>
      </c>
      <c r="F1533" s="43">
        <f t="shared" si="40"/>
        <v>266980.86</v>
      </c>
    </row>
    <row r="1534" spans="2:6" ht="15">
      <c r="B1534" s="45" t="s">
        <v>5</v>
      </c>
      <c r="C1534" s="46">
        <v>31666165.330000013</v>
      </c>
      <c r="D1534" s="47">
        <f>SUM(D1511:D1533)</f>
        <v>73720.5</v>
      </c>
      <c r="E1534" s="47">
        <f>SUM(E1511:E1533)</f>
        <v>139261.92</v>
      </c>
      <c r="F1534" s="46">
        <f t="shared" si="40"/>
        <v>31600623.91000001</v>
      </c>
    </row>
    <row r="1542" ht="12.75">
      <c r="B1542" s="37" t="s">
        <v>18</v>
      </c>
    </row>
    <row r="1543" spans="2:6" ht="12.75" customHeight="1">
      <c r="B1543" s="34" t="s">
        <v>19</v>
      </c>
      <c r="C1543" s="35"/>
      <c r="D1543" s="35"/>
      <c r="E1543" s="36"/>
      <c r="F1543" s="36"/>
    </row>
    <row r="1544" spans="2:6" ht="15.75">
      <c r="B1544" s="34"/>
      <c r="C1544" s="14" t="s">
        <v>25</v>
      </c>
      <c r="D1544" s="14"/>
      <c r="E1544" s="15"/>
      <c r="F1544" s="38">
        <v>42</v>
      </c>
    </row>
    <row r="1545" spans="2:6" ht="12.75">
      <c r="B1545" s="58" t="s">
        <v>7</v>
      </c>
      <c r="C1545" s="60" t="s">
        <v>113</v>
      </c>
      <c r="D1545" s="60" t="s">
        <v>4</v>
      </c>
      <c r="E1545" s="60" t="s">
        <v>6</v>
      </c>
      <c r="F1545" s="60" t="s">
        <v>114</v>
      </c>
    </row>
    <row r="1546" spans="2:6" ht="12.75">
      <c r="B1546" s="59"/>
      <c r="C1546" s="61"/>
      <c r="D1546" s="61"/>
      <c r="E1546" s="61"/>
      <c r="F1546" s="61"/>
    </row>
    <row r="1547" spans="2:6" ht="12.75">
      <c r="B1547" s="39" t="s">
        <v>8</v>
      </c>
      <c r="C1547" s="40">
        <v>72067.14999998212</v>
      </c>
      <c r="D1547" s="41">
        <v>0</v>
      </c>
      <c r="E1547" s="42">
        <v>0</v>
      </c>
      <c r="F1547" s="43">
        <f aca="true" t="shared" si="41" ref="F1547:F1570">C1547+D1547-E1547</f>
        <v>72067.14999998212</v>
      </c>
    </row>
    <row r="1548" spans="2:6" ht="12.75">
      <c r="B1548" s="39" t="s">
        <v>9</v>
      </c>
      <c r="C1548" s="40">
        <v>1630878.7799999998</v>
      </c>
      <c r="D1548" s="42">
        <v>0</v>
      </c>
      <c r="E1548" s="41">
        <v>0</v>
      </c>
      <c r="F1548" s="43">
        <f t="shared" si="41"/>
        <v>1630878.7799999998</v>
      </c>
    </row>
    <row r="1549" spans="2:6" ht="12.75">
      <c r="B1549" s="39" t="s">
        <v>10</v>
      </c>
      <c r="C1549" s="40">
        <v>712711.6199999992</v>
      </c>
      <c r="D1549" s="42">
        <v>0</v>
      </c>
      <c r="E1549" s="41">
        <v>0</v>
      </c>
      <c r="F1549" s="43">
        <f t="shared" si="41"/>
        <v>712711.6199999992</v>
      </c>
    </row>
    <row r="1550" spans="2:6" ht="12.75">
      <c r="B1550" s="39" t="s">
        <v>11</v>
      </c>
      <c r="C1550" s="40">
        <v>108712.08000000194</v>
      </c>
      <c r="D1550" s="42">
        <v>9078333.33</v>
      </c>
      <c r="E1550" s="41">
        <v>0</v>
      </c>
      <c r="F1550" s="43">
        <f t="shared" si="41"/>
        <v>9187045.410000002</v>
      </c>
    </row>
    <row r="1551" spans="2:6" ht="12.75">
      <c r="B1551" s="39" t="s">
        <v>12</v>
      </c>
      <c r="C1551" s="40">
        <v>18012.039999999804</v>
      </c>
      <c r="D1551" s="42">
        <v>811500</v>
      </c>
      <c r="E1551" s="41">
        <v>0</v>
      </c>
      <c r="F1551" s="43">
        <f t="shared" si="41"/>
        <v>829512.0399999998</v>
      </c>
    </row>
    <row r="1552" spans="2:6" ht="22.5">
      <c r="B1552" s="39" t="s">
        <v>31</v>
      </c>
      <c r="C1552" s="40">
        <v>30555.62000000011</v>
      </c>
      <c r="D1552" s="42">
        <v>1232708.33</v>
      </c>
      <c r="E1552" s="41">
        <v>0</v>
      </c>
      <c r="F1552" s="43">
        <f t="shared" si="41"/>
        <v>1263263.9500000002</v>
      </c>
    </row>
    <row r="1553" spans="2:6" ht="12.75">
      <c r="B1553" s="39" t="s">
        <v>13</v>
      </c>
      <c r="C1553" s="40">
        <v>7772517.32</v>
      </c>
      <c r="D1553" s="42">
        <v>0</v>
      </c>
      <c r="E1553" s="41">
        <v>0</v>
      </c>
      <c r="F1553" s="43">
        <f t="shared" si="41"/>
        <v>7772517.32</v>
      </c>
    </row>
    <row r="1554" spans="2:6" ht="22.5">
      <c r="B1554" s="39" t="s">
        <v>0</v>
      </c>
      <c r="C1554" s="40">
        <v>703854.4900000002</v>
      </c>
      <c r="D1554" s="42">
        <v>0</v>
      </c>
      <c r="E1554" s="41">
        <v>0</v>
      </c>
      <c r="F1554" s="43">
        <f t="shared" si="41"/>
        <v>703854.4900000002</v>
      </c>
    </row>
    <row r="1555" spans="2:6" ht="22.5">
      <c r="B1555" s="39" t="s">
        <v>33</v>
      </c>
      <c r="C1555" s="40">
        <v>742293.4199999999</v>
      </c>
      <c r="D1555" s="42">
        <v>0</v>
      </c>
      <c r="E1555" s="41">
        <v>0</v>
      </c>
      <c r="F1555" s="43">
        <f t="shared" si="41"/>
        <v>742293.4199999999</v>
      </c>
    </row>
    <row r="1556" spans="2:6" ht="22.5">
      <c r="B1556" s="39" t="s">
        <v>32</v>
      </c>
      <c r="C1556" s="40">
        <v>2836389.1100000003</v>
      </c>
      <c r="D1556" s="42">
        <v>0</v>
      </c>
      <c r="E1556" s="41">
        <v>0</v>
      </c>
      <c r="F1556" s="43">
        <f t="shared" si="41"/>
        <v>2836389.1100000003</v>
      </c>
    </row>
    <row r="1557" spans="2:6" ht="12.75">
      <c r="B1557" s="39" t="s">
        <v>14</v>
      </c>
      <c r="C1557" s="40">
        <v>57371.279999999795</v>
      </c>
      <c r="D1557" s="42">
        <v>0</v>
      </c>
      <c r="E1557" s="41">
        <v>0</v>
      </c>
      <c r="F1557" s="43">
        <f t="shared" si="41"/>
        <v>57371.279999999795</v>
      </c>
    </row>
    <row r="1558" spans="2:6" ht="12.75">
      <c r="B1558" s="39" t="s">
        <v>15</v>
      </c>
      <c r="C1558" s="40">
        <v>335871.23</v>
      </c>
      <c r="D1558" s="42">
        <v>0</v>
      </c>
      <c r="E1558" s="41">
        <v>0</v>
      </c>
      <c r="F1558" s="43">
        <f t="shared" si="41"/>
        <v>335871.23</v>
      </c>
    </row>
    <row r="1559" spans="2:6" ht="22.5">
      <c r="B1559" s="39" t="s">
        <v>16</v>
      </c>
      <c r="C1559" s="40">
        <v>175807.54999999996</v>
      </c>
      <c r="D1559" s="42">
        <v>0</v>
      </c>
      <c r="E1559" s="41">
        <v>0</v>
      </c>
      <c r="F1559" s="43">
        <f t="shared" si="41"/>
        <v>175807.54999999996</v>
      </c>
    </row>
    <row r="1560" spans="2:6" ht="33.75">
      <c r="B1560" s="39" t="s">
        <v>1</v>
      </c>
      <c r="C1560" s="40">
        <v>8418330.549999999</v>
      </c>
      <c r="D1560" s="42">
        <v>0</v>
      </c>
      <c r="E1560" s="41">
        <v>0</v>
      </c>
      <c r="F1560" s="43">
        <f t="shared" si="41"/>
        <v>8418330.549999999</v>
      </c>
    </row>
    <row r="1561" spans="2:6" ht="12.75">
      <c r="B1561" s="39" t="s">
        <v>17</v>
      </c>
      <c r="C1561" s="40">
        <v>406683.48999999976</v>
      </c>
      <c r="D1561" s="42">
        <v>0</v>
      </c>
      <c r="E1561" s="41">
        <v>0</v>
      </c>
      <c r="F1561" s="43">
        <f t="shared" si="41"/>
        <v>406683.48999999976</v>
      </c>
    </row>
    <row r="1562" spans="2:6" ht="22.5">
      <c r="B1562" s="39" t="s">
        <v>2</v>
      </c>
      <c r="C1562" s="40">
        <v>-1055304.0300000003</v>
      </c>
      <c r="D1562" s="42">
        <v>0</v>
      </c>
      <c r="E1562" s="41">
        <v>0</v>
      </c>
      <c r="F1562" s="43">
        <f t="shared" si="41"/>
        <v>-1055304.0300000003</v>
      </c>
    </row>
    <row r="1563" spans="2:6" ht="12.75">
      <c r="B1563" s="39" t="s">
        <v>27</v>
      </c>
      <c r="C1563" s="40">
        <v>-0.060000000055879354</v>
      </c>
      <c r="D1563" s="42">
        <v>0</v>
      </c>
      <c r="E1563" s="41">
        <v>0</v>
      </c>
      <c r="F1563" s="43">
        <f t="shared" si="41"/>
        <v>-0.060000000055879354</v>
      </c>
    </row>
    <row r="1564" spans="2:6" ht="12.75">
      <c r="B1564" s="39" t="s">
        <v>28</v>
      </c>
      <c r="C1564" s="40">
        <v>0.5600000000558794</v>
      </c>
      <c r="D1564" s="42">
        <v>0</v>
      </c>
      <c r="E1564" s="41">
        <v>0</v>
      </c>
      <c r="F1564" s="43">
        <f t="shared" si="41"/>
        <v>0.5600000000558794</v>
      </c>
    </row>
    <row r="1565" spans="2:6" ht="22.5">
      <c r="B1565" s="39" t="s">
        <v>3</v>
      </c>
      <c r="C1565" s="40">
        <v>6749967.550000001</v>
      </c>
      <c r="D1565" s="42">
        <v>0</v>
      </c>
      <c r="E1565" s="41">
        <v>0</v>
      </c>
      <c r="F1565" s="43">
        <f t="shared" si="41"/>
        <v>6749967.550000001</v>
      </c>
    </row>
    <row r="1566" spans="2:6" ht="12.75">
      <c r="B1566" s="39" t="s">
        <v>29</v>
      </c>
      <c r="C1566" s="40">
        <v>59495.99999999877</v>
      </c>
      <c r="D1566" s="42">
        <v>0</v>
      </c>
      <c r="E1566" s="41">
        <v>0</v>
      </c>
      <c r="F1566" s="43">
        <f t="shared" si="41"/>
        <v>59495.99999999877</v>
      </c>
    </row>
    <row r="1567" spans="2:6" ht="12.75">
      <c r="B1567" s="39" t="s">
        <v>30</v>
      </c>
      <c r="C1567" s="40">
        <v>147636.47</v>
      </c>
      <c r="D1567" s="42">
        <v>0</v>
      </c>
      <c r="E1567" s="41">
        <v>0</v>
      </c>
      <c r="F1567" s="43">
        <f t="shared" si="41"/>
        <v>147636.47</v>
      </c>
    </row>
    <row r="1568" spans="2:6" ht="12.75">
      <c r="B1568" s="39" t="s">
        <v>67</v>
      </c>
      <c r="C1568" s="40">
        <v>1409790.829999999</v>
      </c>
      <c r="D1568" s="42">
        <v>0</v>
      </c>
      <c r="E1568" s="41">
        <v>0</v>
      </c>
      <c r="F1568" s="43">
        <f t="shared" si="41"/>
        <v>1409790.829999999</v>
      </c>
    </row>
    <row r="1569" spans="2:6" ht="12.75">
      <c r="B1569" s="44" t="s">
        <v>66</v>
      </c>
      <c r="C1569" s="40">
        <v>266980.86</v>
      </c>
      <c r="D1569" s="42">
        <v>0</v>
      </c>
      <c r="E1569" s="41">
        <v>0</v>
      </c>
      <c r="F1569" s="43">
        <f t="shared" si="41"/>
        <v>266980.86</v>
      </c>
    </row>
    <row r="1570" spans="2:6" ht="15">
      <c r="B1570" s="45" t="s">
        <v>5</v>
      </c>
      <c r="C1570" s="46">
        <v>31600623.91000001</v>
      </c>
      <c r="D1570" s="47">
        <f>SUM(D1547:D1569)</f>
        <v>11122541.66</v>
      </c>
      <c r="E1570" s="47">
        <f>SUM(E1547:E1569)</f>
        <v>0</v>
      </c>
      <c r="F1570" s="46">
        <f t="shared" si="41"/>
        <v>42723165.57000001</v>
      </c>
    </row>
    <row r="1576" ht="12.75">
      <c r="B1576" s="37" t="s">
        <v>18</v>
      </c>
    </row>
    <row r="1577" spans="2:6" ht="12.75">
      <c r="B1577" s="34" t="s">
        <v>19</v>
      </c>
      <c r="C1577" s="35"/>
      <c r="D1577" s="35"/>
      <c r="E1577" s="36"/>
      <c r="F1577" s="36"/>
    </row>
    <row r="1578" spans="2:6" ht="15.75">
      <c r="B1578" s="34"/>
      <c r="C1578" s="14" t="s">
        <v>25</v>
      </c>
      <c r="D1578" s="14"/>
      <c r="E1578" s="15"/>
      <c r="F1578" s="38">
        <v>43</v>
      </c>
    </row>
    <row r="1579" spans="2:6" ht="12.75">
      <c r="B1579" s="58" t="s">
        <v>7</v>
      </c>
      <c r="C1579" s="60" t="s">
        <v>114</v>
      </c>
      <c r="D1579" s="60" t="s">
        <v>4</v>
      </c>
      <c r="E1579" s="60" t="s">
        <v>6</v>
      </c>
      <c r="F1579" s="60" t="s">
        <v>115</v>
      </c>
    </row>
    <row r="1580" spans="2:6" ht="12.75">
      <c r="B1580" s="59"/>
      <c r="C1580" s="61"/>
      <c r="D1580" s="61"/>
      <c r="E1580" s="61"/>
      <c r="F1580" s="61"/>
    </row>
    <row r="1581" spans="2:6" ht="12.75">
      <c r="B1581" s="39" t="s">
        <v>8</v>
      </c>
      <c r="C1581" s="40">
        <v>72067.14999998212</v>
      </c>
      <c r="D1581" s="41">
        <v>0</v>
      </c>
      <c r="E1581" s="42">
        <v>0</v>
      </c>
      <c r="F1581" s="43">
        <f aca="true" t="shared" si="42" ref="F1581:F1604">C1581+D1581-E1581</f>
        <v>72067.14999998212</v>
      </c>
    </row>
    <row r="1582" spans="2:6" ht="12.75">
      <c r="B1582" s="39" t="s">
        <v>9</v>
      </c>
      <c r="C1582" s="40">
        <v>1630878.7799999998</v>
      </c>
      <c r="D1582" s="42">
        <v>0</v>
      </c>
      <c r="E1582" s="41">
        <v>0</v>
      </c>
      <c r="F1582" s="43">
        <f t="shared" si="42"/>
        <v>1630878.7799999998</v>
      </c>
    </row>
    <row r="1583" spans="2:6" ht="12.75">
      <c r="B1583" s="39" t="s">
        <v>10</v>
      </c>
      <c r="C1583" s="40">
        <v>712711.6199999992</v>
      </c>
      <c r="D1583" s="42">
        <v>0</v>
      </c>
      <c r="E1583" s="41">
        <v>0</v>
      </c>
      <c r="F1583" s="43">
        <f t="shared" si="42"/>
        <v>712711.6199999992</v>
      </c>
    </row>
    <row r="1584" spans="2:6" ht="12.75">
      <c r="B1584" s="39" t="s">
        <v>11</v>
      </c>
      <c r="C1584" s="40">
        <v>9187045.410000002</v>
      </c>
      <c r="D1584" s="42">
        <v>0</v>
      </c>
      <c r="E1584" s="41">
        <v>8754614.83</v>
      </c>
      <c r="F1584" s="43">
        <f t="shared" si="42"/>
        <v>432430.58000000194</v>
      </c>
    </row>
    <row r="1585" spans="2:6" ht="12.75">
      <c r="B1585" s="39" t="s">
        <v>12</v>
      </c>
      <c r="C1585" s="40">
        <v>829512.0399999998</v>
      </c>
      <c r="D1585" s="42">
        <v>0</v>
      </c>
      <c r="E1585" s="41">
        <v>801013.64</v>
      </c>
      <c r="F1585" s="43">
        <f t="shared" si="42"/>
        <v>28498.39999999979</v>
      </c>
    </row>
    <row r="1586" spans="2:6" ht="22.5">
      <c r="B1586" s="39" t="s">
        <v>31</v>
      </c>
      <c r="C1586" s="40">
        <v>1263263.9500000002</v>
      </c>
      <c r="D1586" s="42">
        <v>0</v>
      </c>
      <c r="E1586" s="41">
        <v>1033565.39</v>
      </c>
      <c r="F1586" s="43">
        <f t="shared" si="42"/>
        <v>229698.56000000017</v>
      </c>
    </row>
    <row r="1587" spans="2:6" ht="12.75">
      <c r="B1587" s="39" t="s">
        <v>13</v>
      </c>
      <c r="C1587" s="40">
        <v>7772517.32</v>
      </c>
      <c r="D1587" s="42">
        <v>0</v>
      </c>
      <c r="E1587" s="41">
        <v>0</v>
      </c>
      <c r="F1587" s="43">
        <f t="shared" si="42"/>
        <v>7772517.32</v>
      </c>
    </row>
    <row r="1588" spans="2:6" ht="22.5">
      <c r="B1588" s="39" t="s">
        <v>0</v>
      </c>
      <c r="C1588" s="40">
        <v>703854.4900000002</v>
      </c>
      <c r="D1588" s="42">
        <v>0</v>
      </c>
      <c r="E1588" s="41">
        <v>0</v>
      </c>
      <c r="F1588" s="43">
        <f t="shared" si="42"/>
        <v>703854.4900000002</v>
      </c>
    </row>
    <row r="1589" spans="2:6" ht="22.5">
      <c r="B1589" s="39" t="s">
        <v>33</v>
      </c>
      <c r="C1589" s="40">
        <v>742293.4199999999</v>
      </c>
      <c r="D1589" s="42">
        <v>418208.33</v>
      </c>
      <c r="E1589" s="41">
        <v>0</v>
      </c>
      <c r="F1589" s="43">
        <f t="shared" si="42"/>
        <v>1160501.75</v>
      </c>
    </row>
    <row r="1590" spans="2:6" ht="22.5">
      <c r="B1590" s="39" t="s">
        <v>32</v>
      </c>
      <c r="C1590" s="40">
        <v>2836389.1100000003</v>
      </c>
      <c r="D1590" s="42">
        <v>175208.33</v>
      </c>
      <c r="E1590" s="41">
        <v>0</v>
      </c>
      <c r="F1590" s="43">
        <f t="shared" si="42"/>
        <v>3011597.4400000004</v>
      </c>
    </row>
    <row r="1591" spans="2:6" ht="12.75">
      <c r="B1591" s="39" t="s">
        <v>14</v>
      </c>
      <c r="C1591" s="40">
        <v>57371.279999999795</v>
      </c>
      <c r="D1591" s="42">
        <v>2172416.67</v>
      </c>
      <c r="E1591" s="41">
        <v>0</v>
      </c>
      <c r="F1591" s="43">
        <f t="shared" si="42"/>
        <v>2229787.9499999997</v>
      </c>
    </row>
    <row r="1592" spans="2:6" ht="12.75">
      <c r="B1592" s="39" t="s">
        <v>15</v>
      </c>
      <c r="C1592" s="40">
        <v>335871.23</v>
      </c>
      <c r="D1592" s="42">
        <v>19041.67</v>
      </c>
      <c r="E1592" s="41">
        <v>0</v>
      </c>
      <c r="F1592" s="43">
        <f t="shared" si="42"/>
        <v>354912.89999999997</v>
      </c>
    </row>
    <row r="1593" spans="2:6" ht="22.5">
      <c r="B1593" s="39" t="s">
        <v>16</v>
      </c>
      <c r="C1593" s="40">
        <v>175807.54999999996</v>
      </c>
      <c r="D1593" s="42">
        <v>290000</v>
      </c>
      <c r="E1593" s="41">
        <v>0</v>
      </c>
      <c r="F1593" s="43">
        <f t="shared" si="42"/>
        <v>465807.54999999993</v>
      </c>
    </row>
    <row r="1594" spans="2:6" ht="12.75" customHeight="1">
      <c r="B1594" s="39" t="s">
        <v>1</v>
      </c>
      <c r="C1594" s="40">
        <v>8418330.549999999</v>
      </c>
      <c r="D1594" s="42">
        <v>3014416.66</v>
      </c>
      <c r="E1594" s="41">
        <v>0</v>
      </c>
      <c r="F1594" s="43">
        <f t="shared" si="42"/>
        <v>11432747.209999999</v>
      </c>
    </row>
    <row r="1595" spans="2:6" ht="12.75">
      <c r="B1595" s="39" t="s">
        <v>17</v>
      </c>
      <c r="C1595" s="40">
        <v>406683.48999999976</v>
      </c>
      <c r="D1595" s="42">
        <v>0</v>
      </c>
      <c r="E1595" s="41">
        <v>0</v>
      </c>
      <c r="F1595" s="43">
        <f t="shared" si="42"/>
        <v>406683.48999999976</v>
      </c>
    </row>
    <row r="1596" spans="2:6" ht="22.5">
      <c r="B1596" s="39" t="s">
        <v>2</v>
      </c>
      <c r="C1596" s="40">
        <v>-1055304.0300000003</v>
      </c>
      <c r="D1596" s="42">
        <v>0</v>
      </c>
      <c r="E1596" s="41">
        <v>1616</v>
      </c>
      <c r="F1596" s="43">
        <f t="shared" si="42"/>
        <v>-1056920.0300000003</v>
      </c>
    </row>
    <row r="1597" spans="2:6" ht="12.75">
      <c r="B1597" s="39" t="s">
        <v>27</v>
      </c>
      <c r="C1597" s="40">
        <v>-0.060000000055879354</v>
      </c>
      <c r="D1597" s="42">
        <v>0</v>
      </c>
      <c r="E1597" s="41">
        <v>0</v>
      </c>
      <c r="F1597" s="43">
        <f t="shared" si="42"/>
        <v>-0.060000000055879354</v>
      </c>
    </row>
    <row r="1598" spans="2:6" ht="12.75">
      <c r="B1598" s="39" t="s">
        <v>28</v>
      </c>
      <c r="C1598" s="40">
        <v>0.5600000000558794</v>
      </c>
      <c r="D1598" s="42">
        <v>0</v>
      </c>
      <c r="E1598" s="41">
        <v>0</v>
      </c>
      <c r="F1598" s="43">
        <f t="shared" si="42"/>
        <v>0.5600000000558794</v>
      </c>
    </row>
    <row r="1599" spans="2:6" ht="22.5">
      <c r="B1599" s="39" t="s">
        <v>3</v>
      </c>
      <c r="C1599" s="40">
        <v>6749967.550000001</v>
      </c>
      <c r="D1599" s="42">
        <v>0</v>
      </c>
      <c r="E1599" s="41">
        <v>0</v>
      </c>
      <c r="F1599" s="43">
        <f t="shared" si="42"/>
        <v>6749967.550000001</v>
      </c>
    </row>
    <row r="1600" spans="2:6" ht="12.75">
      <c r="B1600" s="39" t="s">
        <v>29</v>
      </c>
      <c r="C1600" s="40">
        <v>59495.99999999877</v>
      </c>
      <c r="D1600" s="42">
        <v>0</v>
      </c>
      <c r="E1600" s="41">
        <v>0</v>
      </c>
      <c r="F1600" s="43">
        <f t="shared" si="42"/>
        <v>59495.99999999877</v>
      </c>
    </row>
    <row r="1601" spans="2:6" ht="12.75">
      <c r="B1601" s="39" t="s">
        <v>30</v>
      </c>
      <c r="C1601" s="40">
        <v>147636.47</v>
      </c>
      <c r="D1601" s="42">
        <v>0</v>
      </c>
      <c r="E1601" s="41">
        <v>0</v>
      </c>
      <c r="F1601" s="43">
        <f t="shared" si="42"/>
        <v>147636.47</v>
      </c>
    </row>
    <row r="1602" spans="2:6" ht="12.75">
      <c r="B1602" s="39" t="s">
        <v>67</v>
      </c>
      <c r="C1602" s="40">
        <v>1409790.829999999</v>
      </c>
      <c r="D1602" s="42">
        <v>0</v>
      </c>
      <c r="E1602" s="41">
        <v>0</v>
      </c>
      <c r="F1602" s="43">
        <f t="shared" si="42"/>
        <v>1409790.829999999</v>
      </c>
    </row>
    <row r="1603" spans="2:6" ht="12.75">
      <c r="B1603" s="44" t="s">
        <v>66</v>
      </c>
      <c r="C1603" s="40">
        <v>266980.86</v>
      </c>
      <c r="D1603" s="42">
        <v>24892</v>
      </c>
      <c r="E1603" s="41">
        <v>229423.36</v>
      </c>
      <c r="F1603" s="43">
        <f t="shared" si="42"/>
        <v>62449.5</v>
      </c>
    </row>
    <row r="1604" spans="2:6" ht="15">
      <c r="B1604" s="45" t="s">
        <v>5</v>
      </c>
      <c r="C1604" s="46">
        <v>42723165.57000001</v>
      </c>
      <c r="D1604" s="47">
        <f>SUM(D1581:D1603)</f>
        <v>6114183.66</v>
      </c>
      <c r="E1604" s="47">
        <f>SUM(E1581:E1603)</f>
        <v>10820233.22</v>
      </c>
      <c r="F1604" s="46">
        <f t="shared" si="42"/>
        <v>38017116.010000005</v>
      </c>
    </row>
    <row r="1617" ht="12.75">
      <c r="B1617" s="37" t="s">
        <v>18</v>
      </c>
    </row>
    <row r="1618" spans="2:6" ht="12.75">
      <c r="B1618" s="34" t="s">
        <v>19</v>
      </c>
      <c r="C1618" s="35"/>
      <c r="D1618" s="35"/>
      <c r="E1618" s="36"/>
      <c r="F1618" s="36"/>
    </row>
    <row r="1619" spans="2:6" ht="15.75">
      <c r="B1619" s="34"/>
      <c r="C1619" s="14" t="s">
        <v>25</v>
      </c>
      <c r="D1619" s="14"/>
      <c r="E1619" s="15"/>
      <c r="F1619" s="38">
        <v>44</v>
      </c>
    </row>
    <row r="1620" spans="2:6" ht="12.75">
      <c r="B1620" s="58" t="s">
        <v>7</v>
      </c>
      <c r="C1620" s="60" t="s">
        <v>115</v>
      </c>
      <c r="D1620" s="60" t="s">
        <v>4</v>
      </c>
      <c r="E1620" s="60" t="s">
        <v>6</v>
      </c>
      <c r="F1620" s="60" t="s">
        <v>116</v>
      </c>
    </row>
    <row r="1621" spans="2:6" ht="12.75">
      <c r="B1621" s="59"/>
      <c r="C1621" s="61"/>
      <c r="D1621" s="61"/>
      <c r="E1621" s="61"/>
      <c r="F1621" s="61"/>
    </row>
    <row r="1622" spans="2:6" ht="12.75">
      <c r="B1622" s="39" t="s">
        <v>8</v>
      </c>
      <c r="C1622" s="40">
        <v>72067.14999998212</v>
      </c>
      <c r="D1622" s="41">
        <v>0</v>
      </c>
      <c r="E1622" s="42">
        <v>0</v>
      </c>
      <c r="F1622" s="43">
        <f aca="true" t="shared" si="43" ref="F1622:F1645">C1622+D1622-E1622</f>
        <v>72067.14999998212</v>
      </c>
    </row>
    <row r="1623" spans="2:6" ht="12.75">
      <c r="B1623" s="39" t="s">
        <v>9</v>
      </c>
      <c r="C1623" s="40">
        <v>1630878.7799999998</v>
      </c>
      <c r="D1623" s="42">
        <v>0</v>
      </c>
      <c r="E1623" s="41">
        <v>0</v>
      </c>
      <c r="F1623" s="43">
        <f t="shared" si="43"/>
        <v>1630878.7799999998</v>
      </c>
    </row>
    <row r="1624" spans="2:6" ht="12.75" customHeight="1">
      <c r="B1624" s="39" t="s">
        <v>10</v>
      </c>
      <c r="C1624" s="40">
        <v>712711.6199999992</v>
      </c>
      <c r="D1624" s="42">
        <v>0</v>
      </c>
      <c r="E1624" s="41">
        <v>210071.77</v>
      </c>
      <c r="F1624" s="43">
        <f t="shared" si="43"/>
        <v>502639.84999999916</v>
      </c>
    </row>
    <row r="1625" spans="2:6" ht="12.75">
      <c r="B1625" s="39" t="s">
        <v>11</v>
      </c>
      <c r="C1625" s="40">
        <v>432430.58000000194</v>
      </c>
      <c r="D1625" s="42">
        <v>0</v>
      </c>
      <c r="E1625" s="41">
        <v>230000</v>
      </c>
      <c r="F1625" s="43">
        <f t="shared" si="43"/>
        <v>202430.58000000194</v>
      </c>
    </row>
    <row r="1626" spans="2:6" ht="12.75">
      <c r="B1626" s="39" t="s">
        <v>12</v>
      </c>
      <c r="C1626" s="40">
        <v>28498.39999999979</v>
      </c>
      <c r="D1626" s="42">
        <v>0</v>
      </c>
      <c r="E1626" s="41">
        <v>0</v>
      </c>
      <c r="F1626" s="43">
        <f t="shared" si="43"/>
        <v>28498.39999999979</v>
      </c>
    </row>
    <row r="1627" spans="2:6" ht="22.5">
      <c r="B1627" s="39" t="s">
        <v>31</v>
      </c>
      <c r="C1627" s="40">
        <v>229698.56000000017</v>
      </c>
      <c r="D1627" s="42">
        <v>0</v>
      </c>
      <c r="E1627" s="41">
        <v>0</v>
      </c>
      <c r="F1627" s="43">
        <f t="shared" si="43"/>
        <v>229698.56000000017</v>
      </c>
    </row>
    <row r="1628" spans="2:6" ht="12.75">
      <c r="B1628" s="39" t="s">
        <v>13</v>
      </c>
      <c r="C1628" s="40">
        <v>7772517.32</v>
      </c>
      <c r="D1628" s="42">
        <v>0</v>
      </c>
      <c r="E1628" s="41">
        <v>0</v>
      </c>
      <c r="F1628" s="43">
        <f t="shared" si="43"/>
        <v>7772517.32</v>
      </c>
    </row>
    <row r="1629" spans="2:6" ht="22.5">
      <c r="B1629" s="39" t="s">
        <v>0</v>
      </c>
      <c r="C1629" s="40">
        <v>703854.4900000002</v>
      </c>
      <c r="D1629" s="42">
        <v>0</v>
      </c>
      <c r="E1629" s="41">
        <v>0</v>
      </c>
      <c r="F1629" s="43">
        <f t="shared" si="43"/>
        <v>703854.4900000002</v>
      </c>
    </row>
    <row r="1630" spans="2:6" ht="22.5">
      <c r="B1630" s="39" t="s">
        <v>33</v>
      </c>
      <c r="C1630" s="40">
        <v>1160501.75</v>
      </c>
      <c r="D1630" s="42">
        <v>0</v>
      </c>
      <c r="E1630" s="41">
        <v>0</v>
      </c>
      <c r="F1630" s="43">
        <f t="shared" si="43"/>
        <v>1160501.75</v>
      </c>
    </row>
    <row r="1631" spans="2:6" ht="22.5">
      <c r="B1631" s="39" t="s">
        <v>32</v>
      </c>
      <c r="C1631" s="40">
        <v>3011597.4400000004</v>
      </c>
      <c r="D1631" s="42">
        <v>0</v>
      </c>
      <c r="E1631" s="41">
        <v>0</v>
      </c>
      <c r="F1631" s="43">
        <f t="shared" si="43"/>
        <v>3011597.4400000004</v>
      </c>
    </row>
    <row r="1632" spans="2:6" ht="12.75">
      <c r="B1632" s="39" t="s">
        <v>14</v>
      </c>
      <c r="C1632" s="40">
        <v>2229787.9499999997</v>
      </c>
      <c r="D1632" s="42">
        <v>0</v>
      </c>
      <c r="E1632" s="41">
        <v>0</v>
      </c>
      <c r="F1632" s="43">
        <f t="shared" si="43"/>
        <v>2229787.9499999997</v>
      </c>
    </row>
    <row r="1633" spans="2:6" ht="12.75">
      <c r="B1633" s="39" t="s">
        <v>15</v>
      </c>
      <c r="C1633" s="40">
        <v>354912.89999999997</v>
      </c>
      <c r="D1633" s="42">
        <v>0</v>
      </c>
      <c r="E1633" s="41">
        <v>0</v>
      </c>
      <c r="F1633" s="43">
        <f t="shared" si="43"/>
        <v>354912.89999999997</v>
      </c>
    </row>
    <row r="1634" spans="2:6" ht="22.5">
      <c r="B1634" s="39" t="s">
        <v>16</v>
      </c>
      <c r="C1634" s="40">
        <v>465807.54999999993</v>
      </c>
      <c r="D1634" s="42">
        <v>0</v>
      </c>
      <c r="E1634" s="41">
        <v>0</v>
      </c>
      <c r="F1634" s="43">
        <f t="shared" si="43"/>
        <v>465807.54999999993</v>
      </c>
    </row>
    <row r="1635" spans="2:6" ht="33.75">
      <c r="B1635" s="39" t="s">
        <v>1</v>
      </c>
      <c r="C1635" s="40">
        <v>11432747.209999999</v>
      </c>
      <c r="D1635" s="42">
        <v>0</v>
      </c>
      <c r="E1635" s="41">
        <v>0</v>
      </c>
      <c r="F1635" s="43">
        <f t="shared" si="43"/>
        <v>11432747.209999999</v>
      </c>
    </row>
    <row r="1636" spans="2:6" ht="12.75">
      <c r="B1636" s="39" t="s">
        <v>17</v>
      </c>
      <c r="C1636" s="40">
        <v>406683.48999999976</v>
      </c>
      <c r="D1636" s="42">
        <v>0</v>
      </c>
      <c r="E1636" s="41">
        <v>365036.49</v>
      </c>
      <c r="F1636" s="43">
        <f t="shared" si="43"/>
        <v>41646.99999999977</v>
      </c>
    </row>
    <row r="1637" spans="2:6" ht="22.5">
      <c r="B1637" s="39" t="s">
        <v>2</v>
      </c>
      <c r="C1637" s="40">
        <v>-1056920.0300000003</v>
      </c>
      <c r="D1637" s="42">
        <v>0</v>
      </c>
      <c r="E1637" s="41">
        <v>0</v>
      </c>
      <c r="F1637" s="43">
        <f t="shared" si="43"/>
        <v>-1056920.0300000003</v>
      </c>
    </row>
    <row r="1638" spans="2:6" ht="12.75">
      <c r="B1638" s="39" t="s">
        <v>27</v>
      </c>
      <c r="C1638" s="40">
        <v>-0.060000000055879354</v>
      </c>
      <c r="D1638" s="42">
        <v>0</v>
      </c>
      <c r="E1638" s="41">
        <v>0</v>
      </c>
      <c r="F1638" s="43">
        <f t="shared" si="43"/>
        <v>-0.060000000055879354</v>
      </c>
    </row>
    <row r="1639" spans="2:6" ht="12.75">
      <c r="B1639" s="39" t="s">
        <v>28</v>
      </c>
      <c r="C1639" s="40">
        <v>0.5600000000558794</v>
      </c>
      <c r="D1639" s="42">
        <v>1178803.96</v>
      </c>
      <c r="E1639" s="41">
        <v>0</v>
      </c>
      <c r="F1639" s="43">
        <f t="shared" si="43"/>
        <v>1178804.52</v>
      </c>
    </row>
    <row r="1640" spans="2:6" ht="22.5">
      <c r="B1640" s="39" t="s">
        <v>3</v>
      </c>
      <c r="C1640" s="40">
        <v>6749967.550000001</v>
      </c>
      <c r="D1640" s="42">
        <v>0</v>
      </c>
      <c r="E1640" s="41">
        <v>0</v>
      </c>
      <c r="F1640" s="43">
        <f t="shared" si="43"/>
        <v>6749967.550000001</v>
      </c>
    </row>
    <row r="1641" spans="2:6" ht="12.75">
      <c r="B1641" s="39" t="s">
        <v>29</v>
      </c>
      <c r="C1641" s="40">
        <v>59495.99999999877</v>
      </c>
      <c r="D1641" s="42">
        <v>0</v>
      </c>
      <c r="E1641" s="41">
        <v>0</v>
      </c>
      <c r="F1641" s="43">
        <f t="shared" si="43"/>
        <v>59495.99999999877</v>
      </c>
    </row>
    <row r="1642" spans="2:6" ht="12.75">
      <c r="B1642" s="39" t="s">
        <v>30</v>
      </c>
      <c r="C1642" s="40">
        <v>147636.47</v>
      </c>
      <c r="D1642" s="42">
        <v>0</v>
      </c>
      <c r="E1642" s="41">
        <v>0</v>
      </c>
      <c r="F1642" s="43">
        <f t="shared" si="43"/>
        <v>147636.47</v>
      </c>
    </row>
    <row r="1643" spans="2:6" ht="12.75">
      <c r="B1643" s="39" t="s">
        <v>67</v>
      </c>
      <c r="C1643" s="40">
        <v>1409790.829999999</v>
      </c>
      <c r="D1643" s="42">
        <v>0</v>
      </c>
      <c r="E1643" s="41">
        <v>0</v>
      </c>
      <c r="F1643" s="43">
        <f t="shared" si="43"/>
        <v>1409790.829999999</v>
      </c>
    </row>
    <row r="1644" spans="2:6" ht="12.75">
      <c r="B1644" s="44" t="s">
        <v>66</v>
      </c>
      <c r="C1644" s="40">
        <v>62449.5</v>
      </c>
      <c r="D1644" s="42">
        <v>0</v>
      </c>
      <c r="E1644" s="41">
        <v>0</v>
      </c>
      <c r="F1644" s="43">
        <f t="shared" si="43"/>
        <v>62449.5</v>
      </c>
    </row>
    <row r="1645" spans="2:6" ht="15">
      <c r="B1645" s="45" t="s">
        <v>5</v>
      </c>
      <c r="C1645" s="46">
        <v>38017116.010000005</v>
      </c>
      <c r="D1645" s="47">
        <f>SUM(D1622:D1644)</f>
        <v>1178803.96</v>
      </c>
      <c r="E1645" s="47">
        <f>SUM(E1622:E1644)</f>
        <v>805108.26</v>
      </c>
      <c r="F1645" s="46">
        <f t="shared" si="43"/>
        <v>38390811.71000001</v>
      </c>
    </row>
    <row r="1652" ht="12.75" customHeight="1"/>
    <row r="1655" ht="12.75">
      <c r="B1655" s="37" t="s">
        <v>18</v>
      </c>
    </row>
    <row r="1656" spans="2:6" ht="12.75">
      <c r="B1656" s="34" t="s">
        <v>19</v>
      </c>
      <c r="C1656" s="35"/>
      <c r="D1656" s="35"/>
      <c r="E1656" s="36"/>
      <c r="F1656" s="36"/>
    </row>
    <row r="1657" spans="2:6" ht="15.75">
      <c r="B1657" s="34"/>
      <c r="C1657" s="14" t="s">
        <v>25</v>
      </c>
      <c r="D1657" s="14"/>
      <c r="E1657" s="15"/>
      <c r="F1657" s="38">
        <v>45</v>
      </c>
    </row>
    <row r="1658" spans="2:6" ht="12.75">
      <c r="B1658" s="58" t="s">
        <v>7</v>
      </c>
      <c r="C1658" s="60" t="s">
        <v>116</v>
      </c>
      <c r="D1658" s="60" t="s">
        <v>4</v>
      </c>
      <c r="E1658" s="60" t="s">
        <v>6</v>
      </c>
      <c r="F1658" s="60" t="s">
        <v>117</v>
      </c>
    </row>
    <row r="1659" spans="2:6" ht="12.75">
      <c r="B1659" s="59"/>
      <c r="C1659" s="61"/>
      <c r="D1659" s="61"/>
      <c r="E1659" s="61"/>
      <c r="F1659" s="61"/>
    </row>
    <row r="1660" spans="2:6" ht="12.75">
      <c r="B1660" s="39" t="s">
        <v>8</v>
      </c>
      <c r="C1660" s="40">
        <v>72067.14999998212</v>
      </c>
      <c r="D1660" s="41">
        <v>0</v>
      </c>
      <c r="E1660" s="42">
        <v>0</v>
      </c>
      <c r="F1660" s="43">
        <f aca="true" t="shared" si="44" ref="F1660:F1683">C1660+D1660-E1660</f>
        <v>72067.14999998212</v>
      </c>
    </row>
    <row r="1661" spans="2:6" ht="12.75">
      <c r="B1661" s="39" t="s">
        <v>9</v>
      </c>
      <c r="C1661" s="40">
        <v>1630878.7799999998</v>
      </c>
      <c r="D1661" s="42">
        <v>0</v>
      </c>
      <c r="E1661" s="41">
        <v>0</v>
      </c>
      <c r="F1661" s="43">
        <f t="shared" si="44"/>
        <v>1630878.7799999998</v>
      </c>
    </row>
    <row r="1662" spans="2:6" ht="12.75">
      <c r="B1662" s="39" t="s">
        <v>10</v>
      </c>
      <c r="C1662" s="40">
        <v>502639.84999999916</v>
      </c>
      <c r="D1662" s="42">
        <v>0</v>
      </c>
      <c r="E1662" s="41">
        <v>0</v>
      </c>
      <c r="F1662" s="43">
        <f t="shared" si="44"/>
        <v>502639.84999999916</v>
      </c>
    </row>
    <row r="1663" spans="2:6" ht="12.75">
      <c r="B1663" s="39" t="s">
        <v>11</v>
      </c>
      <c r="C1663" s="40">
        <v>202430.58000000194</v>
      </c>
      <c r="D1663" s="42">
        <v>0</v>
      </c>
      <c r="E1663" s="41">
        <v>0</v>
      </c>
      <c r="F1663" s="43">
        <f t="shared" si="44"/>
        <v>202430.58000000194</v>
      </c>
    </row>
    <row r="1664" spans="2:6" ht="12.75">
      <c r="B1664" s="39" t="s">
        <v>12</v>
      </c>
      <c r="C1664" s="40">
        <v>28498.39999999979</v>
      </c>
      <c r="D1664" s="42">
        <v>0</v>
      </c>
      <c r="E1664" s="41">
        <v>0</v>
      </c>
      <c r="F1664" s="43">
        <f t="shared" si="44"/>
        <v>28498.39999999979</v>
      </c>
    </row>
    <row r="1665" spans="2:6" ht="22.5">
      <c r="B1665" s="39" t="s">
        <v>31</v>
      </c>
      <c r="C1665" s="40">
        <v>229698.56000000017</v>
      </c>
      <c r="D1665" s="42">
        <v>0</v>
      </c>
      <c r="E1665" s="41">
        <v>0</v>
      </c>
      <c r="F1665" s="43">
        <f t="shared" si="44"/>
        <v>229698.56000000017</v>
      </c>
    </row>
    <row r="1666" spans="2:6" ht="12.75">
      <c r="B1666" s="39" t="s">
        <v>13</v>
      </c>
      <c r="C1666" s="40">
        <v>7772517.32</v>
      </c>
      <c r="D1666" s="42">
        <v>0</v>
      </c>
      <c r="E1666" s="41">
        <v>808881.13</v>
      </c>
      <c r="F1666" s="43">
        <f t="shared" si="44"/>
        <v>6963636.19</v>
      </c>
    </row>
    <row r="1667" spans="2:6" ht="22.5">
      <c r="B1667" s="39" t="s">
        <v>0</v>
      </c>
      <c r="C1667" s="40">
        <v>703854.4900000002</v>
      </c>
      <c r="D1667" s="42">
        <v>0</v>
      </c>
      <c r="E1667" s="41">
        <v>0</v>
      </c>
      <c r="F1667" s="43">
        <f t="shared" si="44"/>
        <v>703854.4900000002</v>
      </c>
    </row>
    <row r="1668" spans="2:6" ht="22.5">
      <c r="B1668" s="39" t="s">
        <v>33</v>
      </c>
      <c r="C1668" s="40">
        <v>1160501.75</v>
      </c>
      <c r="D1668" s="42">
        <v>0</v>
      </c>
      <c r="E1668" s="41">
        <v>141900</v>
      </c>
      <c r="F1668" s="43">
        <f t="shared" si="44"/>
        <v>1018601.75</v>
      </c>
    </row>
    <row r="1669" spans="2:6" ht="22.5">
      <c r="B1669" s="39" t="s">
        <v>32</v>
      </c>
      <c r="C1669" s="40">
        <v>3011597.4400000004</v>
      </c>
      <c r="D1669" s="42">
        <v>0</v>
      </c>
      <c r="E1669" s="41">
        <v>74646</v>
      </c>
      <c r="F1669" s="43">
        <f t="shared" si="44"/>
        <v>2936951.4400000004</v>
      </c>
    </row>
    <row r="1670" spans="2:6" ht="12.75">
      <c r="B1670" s="39" t="s">
        <v>14</v>
      </c>
      <c r="C1670" s="40">
        <v>2229787.9499999997</v>
      </c>
      <c r="D1670" s="42">
        <v>0</v>
      </c>
      <c r="E1670" s="41">
        <v>4002350</v>
      </c>
      <c r="F1670" s="43">
        <f t="shared" si="44"/>
        <v>-1772562.0500000003</v>
      </c>
    </row>
    <row r="1671" spans="2:6" ht="12.75">
      <c r="B1671" s="39" t="s">
        <v>15</v>
      </c>
      <c r="C1671" s="40">
        <v>354912.89999999997</v>
      </c>
      <c r="D1671" s="42">
        <v>0</v>
      </c>
      <c r="E1671" s="41">
        <v>16416</v>
      </c>
      <c r="F1671" s="43">
        <f t="shared" si="44"/>
        <v>338496.89999999997</v>
      </c>
    </row>
    <row r="1672" spans="2:6" ht="22.5">
      <c r="B1672" s="39" t="s">
        <v>16</v>
      </c>
      <c r="C1672" s="40">
        <v>465807.54999999993</v>
      </c>
      <c r="D1672" s="42">
        <v>0</v>
      </c>
      <c r="E1672" s="41">
        <v>383679.3</v>
      </c>
      <c r="F1672" s="43">
        <f t="shared" si="44"/>
        <v>82128.24999999994</v>
      </c>
    </row>
    <row r="1673" spans="2:6" ht="33.75">
      <c r="B1673" s="39" t="s">
        <v>1</v>
      </c>
      <c r="C1673" s="40">
        <v>11432747.209999999</v>
      </c>
      <c r="D1673" s="42">
        <v>0</v>
      </c>
      <c r="E1673" s="41">
        <v>1699830</v>
      </c>
      <c r="F1673" s="43">
        <f t="shared" si="44"/>
        <v>9732917.209999999</v>
      </c>
    </row>
    <row r="1674" spans="2:6" ht="12.75">
      <c r="B1674" s="39" t="s">
        <v>17</v>
      </c>
      <c r="C1674" s="40">
        <v>41646.99999999977</v>
      </c>
      <c r="D1674" s="42">
        <v>0</v>
      </c>
      <c r="E1674" s="41">
        <v>0</v>
      </c>
      <c r="F1674" s="43">
        <f t="shared" si="44"/>
        <v>41646.99999999977</v>
      </c>
    </row>
    <row r="1675" spans="2:6" ht="22.5">
      <c r="B1675" s="39" t="s">
        <v>2</v>
      </c>
      <c r="C1675" s="40">
        <v>-1056920.0300000003</v>
      </c>
      <c r="D1675" s="42">
        <v>0</v>
      </c>
      <c r="E1675" s="41">
        <v>134757.85</v>
      </c>
      <c r="F1675" s="43">
        <f t="shared" si="44"/>
        <v>-1191677.8800000004</v>
      </c>
    </row>
    <row r="1676" spans="2:6" ht="12.75">
      <c r="B1676" s="39" t="s">
        <v>27</v>
      </c>
      <c r="C1676" s="40">
        <v>-0.060000000055879354</v>
      </c>
      <c r="D1676" s="42">
        <v>0</v>
      </c>
      <c r="E1676" s="41">
        <v>0</v>
      </c>
      <c r="F1676" s="43">
        <f t="shared" si="44"/>
        <v>-0.060000000055879354</v>
      </c>
    </row>
    <row r="1677" spans="2:6" ht="12.75">
      <c r="B1677" s="39" t="s">
        <v>28</v>
      </c>
      <c r="C1677" s="40">
        <v>1178804.52</v>
      </c>
      <c r="D1677" s="42">
        <v>0</v>
      </c>
      <c r="E1677" s="41">
        <v>1178803.96</v>
      </c>
      <c r="F1677" s="43">
        <f t="shared" si="44"/>
        <v>0.5600000000558794</v>
      </c>
    </row>
    <row r="1678" spans="2:6" ht="22.5">
      <c r="B1678" s="39" t="s">
        <v>3</v>
      </c>
      <c r="C1678" s="40">
        <v>6749967.550000001</v>
      </c>
      <c r="D1678" s="42">
        <v>0</v>
      </c>
      <c r="E1678" s="41">
        <v>0</v>
      </c>
      <c r="F1678" s="43">
        <f t="shared" si="44"/>
        <v>6749967.550000001</v>
      </c>
    </row>
    <row r="1679" spans="2:6" ht="12.75">
      <c r="B1679" s="39" t="s">
        <v>29</v>
      </c>
      <c r="C1679" s="40">
        <v>59495.99999999877</v>
      </c>
      <c r="D1679" s="42">
        <v>0</v>
      </c>
      <c r="E1679" s="41">
        <v>0</v>
      </c>
      <c r="F1679" s="43">
        <f t="shared" si="44"/>
        <v>59495.99999999877</v>
      </c>
    </row>
    <row r="1680" spans="2:6" ht="12.75">
      <c r="B1680" s="39" t="s">
        <v>30</v>
      </c>
      <c r="C1680" s="40">
        <v>147636.47</v>
      </c>
      <c r="D1680" s="42">
        <v>0</v>
      </c>
      <c r="E1680" s="41">
        <v>0</v>
      </c>
      <c r="F1680" s="43">
        <f t="shared" si="44"/>
        <v>147636.47</v>
      </c>
    </row>
    <row r="1681" spans="2:6" ht="12.75">
      <c r="B1681" s="39" t="s">
        <v>67</v>
      </c>
      <c r="C1681" s="40">
        <v>1409790.829999999</v>
      </c>
      <c r="D1681" s="42">
        <v>0</v>
      </c>
      <c r="E1681" s="41">
        <v>0</v>
      </c>
      <c r="F1681" s="43">
        <f t="shared" si="44"/>
        <v>1409790.829999999</v>
      </c>
    </row>
    <row r="1682" spans="2:6" ht="12.75">
      <c r="B1682" s="44" t="s">
        <v>66</v>
      </c>
      <c r="C1682" s="40">
        <v>62449.5</v>
      </c>
      <c r="D1682" s="42">
        <v>0</v>
      </c>
      <c r="E1682" s="41">
        <v>0</v>
      </c>
      <c r="F1682" s="43">
        <f t="shared" si="44"/>
        <v>62449.5</v>
      </c>
    </row>
    <row r="1683" spans="2:6" ht="15">
      <c r="B1683" s="45" t="s">
        <v>5</v>
      </c>
      <c r="C1683" s="46">
        <v>38390811.71000001</v>
      </c>
      <c r="D1683" s="47">
        <f>SUM(D1660:D1682)</f>
        <v>0</v>
      </c>
      <c r="E1683" s="47">
        <f>SUM(E1660:E1682)</f>
        <v>8441264.239999998</v>
      </c>
      <c r="F1683" s="46">
        <f t="shared" si="44"/>
        <v>29949547.47000001</v>
      </c>
    </row>
    <row r="1693" ht="12.75">
      <c r="B1693" s="37" t="s">
        <v>18</v>
      </c>
    </row>
    <row r="1694" spans="2:6" ht="12.75">
      <c r="B1694" s="34" t="s">
        <v>19</v>
      </c>
      <c r="C1694" s="35"/>
      <c r="D1694" s="35"/>
      <c r="E1694" s="36"/>
      <c r="F1694" s="36"/>
    </row>
    <row r="1695" spans="2:6" ht="15.75">
      <c r="B1695" s="34"/>
      <c r="C1695" s="14" t="s">
        <v>25</v>
      </c>
      <c r="D1695" s="14"/>
      <c r="E1695" s="15"/>
      <c r="F1695" s="38">
        <v>46</v>
      </c>
    </row>
    <row r="1696" spans="2:6" ht="12.75">
      <c r="B1696" s="58" t="s">
        <v>7</v>
      </c>
      <c r="C1696" s="60" t="s">
        <v>117</v>
      </c>
      <c r="D1696" s="60" t="s">
        <v>4</v>
      </c>
      <c r="E1696" s="60" t="s">
        <v>6</v>
      </c>
      <c r="F1696" s="60" t="s">
        <v>118</v>
      </c>
    </row>
    <row r="1697" spans="2:6" ht="12.75">
      <c r="B1697" s="59"/>
      <c r="C1697" s="61"/>
      <c r="D1697" s="61"/>
      <c r="E1697" s="61"/>
      <c r="F1697" s="61"/>
    </row>
    <row r="1698" spans="2:6" ht="12.75">
      <c r="B1698" s="39" t="s">
        <v>8</v>
      </c>
      <c r="C1698" s="40">
        <v>72067.14999998212</v>
      </c>
      <c r="D1698" s="41">
        <v>0</v>
      </c>
      <c r="E1698" s="42">
        <v>0</v>
      </c>
      <c r="F1698" s="43">
        <f aca="true" t="shared" si="45" ref="F1698:F1721">C1698+D1698-E1698</f>
        <v>72067.14999998212</v>
      </c>
    </row>
    <row r="1699" spans="2:6" ht="12.75">
      <c r="B1699" s="39" t="s">
        <v>9</v>
      </c>
      <c r="C1699" s="40">
        <v>1630878.7799999998</v>
      </c>
      <c r="D1699" s="42">
        <v>0</v>
      </c>
      <c r="E1699" s="41">
        <v>0</v>
      </c>
      <c r="F1699" s="43">
        <f t="shared" si="45"/>
        <v>1630878.7799999998</v>
      </c>
    </row>
    <row r="1700" spans="2:6" ht="12.75">
      <c r="B1700" s="39" t="s">
        <v>10</v>
      </c>
      <c r="C1700" s="40">
        <v>502639.84999999916</v>
      </c>
      <c r="D1700" s="42">
        <v>0</v>
      </c>
      <c r="E1700" s="41">
        <v>0</v>
      </c>
      <c r="F1700" s="43">
        <f t="shared" si="45"/>
        <v>502639.84999999916</v>
      </c>
    </row>
    <row r="1701" spans="2:6" ht="12.75">
      <c r="B1701" s="39" t="s">
        <v>11</v>
      </c>
      <c r="C1701" s="40">
        <v>202430.58000000194</v>
      </c>
      <c r="D1701" s="42">
        <v>0</v>
      </c>
      <c r="E1701" s="41">
        <v>0</v>
      </c>
      <c r="F1701" s="43">
        <f t="shared" si="45"/>
        <v>202430.58000000194</v>
      </c>
    </row>
    <row r="1702" spans="2:6" ht="12.75">
      <c r="B1702" s="39" t="s">
        <v>12</v>
      </c>
      <c r="C1702" s="40">
        <v>28498.39999999979</v>
      </c>
      <c r="D1702" s="42">
        <v>0</v>
      </c>
      <c r="E1702" s="41">
        <v>0</v>
      </c>
      <c r="F1702" s="43">
        <f t="shared" si="45"/>
        <v>28498.39999999979</v>
      </c>
    </row>
    <row r="1703" spans="2:6" ht="22.5">
      <c r="B1703" s="39" t="s">
        <v>31</v>
      </c>
      <c r="C1703" s="40">
        <v>229698.56000000017</v>
      </c>
      <c r="D1703" s="42">
        <v>0</v>
      </c>
      <c r="E1703" s="41">
        <v>0</v>
      </c>
      <c r="F1703" s="43">
        <f t="shared" si="45"/>
        <v>229698.56000000017</v>
      </c>
    </row>
    <row r="1704" spans="2:6" ht="12.75">
      <c r="B1704" s="39" t="s">
        <v>13</v>
      </c>
      <c r="C1704" s="40">
        <v>6963636.19</v>
      </c>
      <c r="D1704" s="42">
        <v>0</v>
      </c>
      <c r="E1704" s="41">
        <v>0</v>
      </c>
      <c r="F1704" s="43">
        <f t="shared" si="45"/>
        <v>6963636.19</v>
      </c>
    </row>
    <row r="1705" spans="2:6" ht="22.5">
      <c r="B1705" s="39" t="s">
        <v>0</v>
      </c>
      <c r="C1705" s="40">
        <v>703854.4900000002</v>
      </c>
      <c r="D1705" s="42">
        <v>0</v>
      </c>
      <c r="E1705" s="41">
        <v>0</v>
      </c>
      <c r="F1705" s="43">
        <f t="shared" si="45"/>
        <v>703854.4900000002</v>
      </c>
    </row>
    <row r="1706" spans="2:6" ht="22.5">
      <c r="B1706" s="39" t="s">
        <v>33</v>
      </c>
      <c r="C1706" s="40">
        <v>1018601.75</v>
      </c>
      <c r="D1706" s="42">
        <v>0</v>
      </c>
      <c r="E1706" s="41">
        <v>0</v>
      </c>
      <c r="F1706" s="43">
        <f t="shared" si="45"/>
        <v>1018601.75</v>
      </c>
    </row>
    <row r="1707" spans="2:6" ht="22.5">
      <c r="B1707" s="39" t="s">
        <v>32</v>
      </c>
      <c r="C1707" s="40">
        <v>2936951.4400000004</v>
      </c>
      <c r="D1707" s="42">
        <v>0</v>
      </c>
      <c r="E1707" s="41">
        <v>0</v>
      </c>
      <c r="F1707" s="43">
        <f t="shared" si="45"/>
        <v>2936951.4400000004</v>
      </c>
    </row>
    <row r="1708" spans="2:6" ht="12.75">
      <c r="B1708" s="39" t="s">
        <v>14</v>
      </c>
      <c r="C1708" s="40">
        <v>-1772562.0500000003</v>
      </c>
      <c r="D1708" s="42">
        <v>0</v>
      </c>
      <c r="E1708" s="41">
        <v>0</v>
      </c>
      <c r="F1708" s="43">
        <f t="shared" si="45"/>
        <v>-1772562.0500000003</v>
      </c>
    </row>
    <row r="1709" spans="2:6" ht="12.75">
      <c r="B1709" s="39" t="s">
        <v>15</v>
      </c>
      <c r="C1709" s="40">
        <v>338496.89999999997</v>
      </c>
      <c r="D1709" s="42">
        <v>0</v>
      </c>
      <c r="E1709" s="41">
        <v>0</v>
      </c>
      <c r="F1709" s="43">
        <f t="shared" si="45"/>
        <v>338496.89999999997</v>
      </c>
    </row>
    <row r="1710" spans="2:6" ht="22.5">
      <c r="B1710" s="39" t="s">
        <v>16</v>
      </c>
      <c r="C1710" s="40">
        <v>82128.24999999994</v>
      </c>
      <c r="D1710" s="42">
        <v>0</v>
      </c>
      <c r="E1710" s="41">
        <v>0</v>
      </c>
      <c r="F1710" s="43">
        <f t="shared" si="45"/>
        <v>82128.24999999994</v>
      </c>
    </row>
    <row r="1711" spans="2:6" ht="33.75">
      <c r="B1711" s="39" t="s">
        <v>1</v>
      </c>
      <c r="C1711" s="40">
        <v>9732917.209999999</v>
      </c>
      <c r="D1711" s="42">
        <v>0</v>
      </c>
      <c r="E1711" s="41">
        <v>0</v>
      </c>
      <c r="F1711" s="43">
        <f t="shared" si="45"/>
        <v>9732917.209999999</v>
      </c>
    </row>
    <row r="1712" spans="2:6" ht="12.75">
      <c r="B1712" s="39" t="s">
        <v>17</v>
      </c>
      <c r="C1712" s="40">
        <v>41646.99999999977</v>
      </c>
      <c r="D1712" s="42">
        <v>0</v>
      </c>
      <c r="E1712" s="41">
        <v>0</v>
      </c>
      <c r="F1712" s="43">
        <f t="shared" si="45"/>
        <v>41646.99999999977</v>
      </c>
    </row>
    <row r="1713" spans="2:6" ht="22.5">
      <c r="B1713" s="39" t="s">
        <v>2</v>
      </c>
      <c r="C1713" s="40">
        <v>-1191677.8800000004</v>
      </c>
      <c r="D1713" s="42">
        <v>0</v>
      </c>
      <c r="E1713" s="41">
        <v>0</v>
      </c>
      <c r="F1713" s="43">
        <f t="shared" si="45"/>
        <v>-1191677.8800000004</v>
      </c>
    </row>
    <row r="1714" spans="2:6" ht="12.75" customHeight="1">
      <c r="B1714" s="39" t="s">
        <v>27</v>
      </c>
      <c r="C1714" s="40">
        <v>-0.060000000055879354</v>
      </c>
      <c r="D1714" s="42">
        <v>0</v>
      </c>
      <c r="E1714" s="41">
        <v>0</v>
      </c>
      <c r="F1714" s="43">
        <f t="shared" si="45"/>
        <v>-0.060000000055879354</v>
      </c>
    </row>
    <row r="1715" spans="2:6" ht="12.75">
      <c r="B1715" s="39" t="s">
        <v>28</v>
      </c>
      <c r="C1715" s="40">
        <v>0.5600000000558794</v>
      </c>
      <c r="D1715" s="42">
        <v>0</v>
      </c>
      <c r="E1715" s="41">
        <v>0</v>
      </c>
      <c r="F1715" s="43">
        <f t="shared" si="45"/>
        <v>0.5600000000558794</v>
      </c>
    </row>
    <row r="1716" spans="2:6" ht="22.5">
      <c r="B1716" s="39" t="s">
        <v>3</v>
      </c>
      <c r="C1716" s="40">
        <v>6749967.550000001</v>
      </c>
      <c r="D1716" s="42">
        <v>0</v>
      </c>
      <c r="E1716" s="41">
        <v>0</v>
      </c>
      <c r="F1716" s="43">
        <f t="shared" si="45"/>
        <v>6749967.550000001</v>
      </c>
    </row>
    <row r="1717" spans="2:6" ht="12.75">
      <c r="B1717" s="39" t="s">
        <v>29</v>
      </c>
      <c r="C1717" s="40">
        <v>59495.99999999877</v>
      </c>
      <c r="D1717" s="42">
        <v>0</v>
      </c>
      <c r="E1717" s="41">
        <v>0</v>
      </c>
      <c r="F1717" s="43">
        <f t="shared" si="45"/>
        <v>59495.99999999877</v>
      </c>
    </row>
    <row r="1718" spans="2:6" ht="12.75">
      <c r="B1718" s="39" t="s">
        <v>30</v>
      </c>
      <c r="C1718" s="40">
        <v>147636.47</v>
      </c>
      <c r="D1718" s="42">
        <v>0</v>
      </c>
      <c r="E1718" s="41">
        <v>0</v>
      </c>
      <c r="F1718" s="43">
        <f t="shared" si="45"/>
        <v>147636.47</v>
      </c>
    </row>
    <row r="1719" spans="2:6" ht="12.75">
      <c r="B1719" s="39" t="s">
        <v>67</v>
      </c>
      <c r="C1719" s="40">
        <v>1409790.829999999</v>
      </c>
      <c r="D1719" s="42">
        <v>0</v>
      </c>
      <c r="E1719" s="41">
        <v>0</v>
      </c>
      <c r="F1719" s="43">
        <f t="shared" si="45"/>
        <v>1409790.829999999</v>
      </c>
    </row>
    <row r="1720" spans="2:6" ht="12.75">
      <c r="B1720" s="44" t="s">
        <v>66</v>
      </c>
      <c r="C1720" s="40">
        <v>62449.5</v>
      </c>
      <c r="D1720" s="42">
        <v>6413</v>
      </c>
      <c r="E1720" s="41">
        <v>0</v>
      </c>
      <c r="F1720" s="43">
        <f t="shared" si="45"/>
        <v>68862.5</v>
      </c>
    </row>
    <row r="1721" spans="2:6" ht="15">
      <c r="B1721" s="45" t="s">
        <v>5</v>
      </c>
      <c r="C1721" s="46">
        <v>29949547.47000001</v>
      </c>
      <c r="D1721" s="47">
        <f>SUM(D1698:D1720)</f>
        <v>6413</v>
      </c>
      <c r="E1721" s="47">
        <f>SUM(E1698:E1720)</f>
        <v>0</v>
      </c>
      <c r="F1721" s="46">
        <f t="shared" si="45"/>
        <v>29955960.47000001</v>
      </c>
    </row>
    <row r="1728" ht="12.75">
      <c r="B1728" s="37" t="s">
        <v>18</v>
      </c>
    </row>
    <row r="1729" spans="2:6" ht="12.75">
      <c r="B1729" s="34" t="s">
        <v>19</v>
      </c>
      <c r="C1729" s="35"/>
      <c r="D1729" s="35"/>
      <c r="E1729" s="36"/>
      <c r="F1729" s="36"/>
    </row>
    <row r="1730" spans="2:6" ht="15.75">
      <c r="B1730" s="34"/>
      <c r="C1730" s="14" t="s">
        <v>25</v>
      </c>
      <c r="D1730" s="14"/>
      <c r="E1730" s="15"/>
      <c r="F1730" s="38">
        <v>47</v>
      </c>
    </row>
    <row r="1731" spans="2:6" ht="12.75">
      <c r="B1731" s="58" t="s">
        <v>7</v>
      </c>
      <c r="C1731" s="60" t="s">
        <v>118</v>
      </c>
      <c r="D1731" s="60" t="s">
        <v>4</v>
      </c>
      <c r="E1731" s="60" t="s">
        <v>6</v>
      </c>
      <c r="F1731" s="60" t="s">
        <v>119</v>
      </c>
    </row>
    <row r="1732" spans="2:6" ht="12.75">
      <c r="B1732" s="59"/>
      <c r="C1732" s="61"/>
      <c r="D1732" s="61"/>
      <c r="E1732" s="61"/>
      <c r="F1732" s="61"/>
    </row>
    <row r="1733" spans="2:6" ht="12.75">
      <c r="B1733" s="39" t="s">
        <v>8</v>
      </c>
      <c r="C1733" s="40">
        <v>72067.14999998212</v>
      </c>
      <c r="D1733" s="41">
        <v>0</v>
      </c>
      <c r="E1733" s="42">
        <v>0</v>
      </c>
      <c r="F1733" s="43">
        <f aca="true" t="shared" si="46" ref="F1733:F1756">C1733+D1733-E1733</f>
        <v>72067.14999998212</v>
      </c>
    </row>
    <row r="1734" spans="2:6" ht="12.75">
      <c r="B1734" s="39" t="s">
        <v>9</v>
      </c>
      <c r="C1734" s="40">
        <v>1630878.7799999998</v>
      </c>
      <c r="D1734" s="42">
        <v>0</v>
      </c>
      <c r="E1734" s="41">
        <v>0</v>
      </c>
      <c r="F1734" s="43">
        <f t="shared" si="46"/>
        <v>1630878.7799999998</v>
      </c>
    </row>
    <row r="1735" spans="2:6" ht="12.75">
      <c r="B1735" s="39" t="s">
        <v>10</v>
      </c>
      <c r="C1735" s="40">
        <v>502639.84999999916</v>
      </c>
      <c r="D1735" s="42">
        <v>0</v>
      </c>
      <c r="E1735" s="41">
        <v>0</v>
      </c>
      <c r="F1735" s="43">
        <f t="shared" si="46"/>
        <v>502639.84999999916</v>
      </c>
    </row>
    <row r="1736" spans="2:6" ht="12.75">
      <c r="B1736" s="39" t="s">
        <v>11</v>
      </c>
      <c r="C1736" s="40">
        <v>202430.58000000194</v>
      </c>
      <c r="D1736" s="42">
        <v>0</v>
      </c>
      <c r="E1736" s="41">
        <v>0</v>
      </c>
      <c r="F1736" s="43">
        <f t="shared" si="46"/>
        <v>202430.58000000194</v>
      </c>
    </row>
    <row r="1737" spans="2:6" ht="12.75">
      <c r="B1737" s="39" t="s">
        <v>12</v>
      </c>
      <c r="C1737" s="40">
        <v>28498.39999999979</v>
      </c>
      <c r="D1737" s="42">
        <v>0</v>
      </c>
      <c r="E1737" s="41">
        <v>0</v>
      </c>
      <c r="F1737" s="43">
        <f t="shared" si="46"/>
        <v>28498.39999999979</v>
      </c>
    </row>
    <row r="1738" spans="2:6" ht="22.5">
      <c r="B1738" s="39" t="s">
        <v>31</v>
      </c>
      <c r="C1738" s="40">
        <v>229698.56000000017</v>
      </c>
      <c r="D1738" s="42">
        <v>0</v>
      </c>
      <c r="E1738" s="41">
        <v>0</v>
      </c>
      <c r="F1738" s="43">
        <f t="shared" si="46"/>
        <v>229698.56000000017</v>
      </c>
    </row>
    <row r="1739" spans="2:6" ht="12.75">
      <c r="B1739" s="39" t="s">
        <v>13</v>
      </c>
      <c r="C1739" s="40">
        <v>6963636.19</v>
      </c>
      <c r="D1739" s="42">
        <v>0</v>
      </c>
      <c r="E1739" s="41">
        <v>0</v>
      </c>
      <c r="F1739" s="43">
        <f t="shared" si="46"/>
        <v>6963636.19</v>
      </c>
    </row>
    <row r="1740" spans="2:6" ht="22.5">
      <c r="B1740" s="39" t="s">
        <v>0</v>
      </c>
      <c r="C1740" s="40">
        <v>703854.4900000002</v>
      </c>
      <c r="D1740" s="42">
        <v>0</v>
      </c>
      <c r="E1740" s="41">
        <v>0</v>
      </c>
      <c r="F1740" s="43">
        <f t="shared" si="46"/>
        <v>703854.4900000002</v>
      </c>
    </row>
    <row r="1741" spans="2:6" ht="22.5">
      <c r="B1741" s="39" t="s">
        <v>33</v>
      </c>
      <c r="C1741" s="40">
        <v>1018601.75</v>
      </c>
      <c r="D1741" s="42">
        <v>0</v>
      </c>
      <c r="E1741" s="41">
        <v>0</v>
      </c>
      <c r="F1741" s="43">
        <f t="shared" si="46"/>
        <v>1018601.75</v>
      </c>
    </row>
    <row r="1742" spans="2:6" ht="12.75" customHeight="1">
      <c r="B1742" s="39" t="s">
        <v>32</v>
      </c>
      <c r="C1742" s="40">
        <v>2936951.4400000004</v>
      </c>
      <c r="D1742" s="42">
        <v>0</v>
      </c>
      <c r="E1742" s="41">
        <v>0</v>
      </c>
      <c r="F1742" s="43">
        <f t="shared" si="46"/>
        <v>2936951.4400000004</v>
      </c>
    </row>
    <row r="1743" spans="2:6" ht="12.75">
      <c r="B1743" s="39" t="s">
        <v>14</v>
      </c>
      <c r="C1743" s="40">
        <v>-1772562.0500000003</v>
      </c>
      <c r="D1743" s="42">
        <v>0</v>
      </c>
      <c r="E1743" s="41">
        <v>0</v>
      </c>
      <c r="F1743" s="43">
        <f t="shared" si="46"/>
        <v>-1772562.0500000003</v>
      </c>
    </row>
    <row r="1744" spans="2:6" ht="12.75">
      <c r="B1744" s="39" t="s">
        <v>15</v>
      </c>
      <c r="C1744" s="40">
        <v>338496.89999999997</v>
      </c>
      <c r="D1744" s="42">
        <v>0</v>
      </c>
      <c r="E1744" s="41">
        <v>0</v>
      </c>
      <c r="F1744" s="43">
        <f t="shared" si="46"/>
        <v>338496.89999999997</v>
      </c>
    </row>
    <row r="1745" spans="2:6" ht="22.5">
      <c r="B1745" s="39" t="s">
        <v>16</v>
      </c>
      <c r="C1745" s="40">
        <v>82128.24999999994</v>
      </c>
      <c r="D1745" s="42">
        <v>0</v>
      </c>
      <c r="E1745" s="41">
        <v>0</v>
      </c>
      <c r="F1745" s="43">
        <f t="shared" si="46"/>
        <v>82128.24999999994</v>
      </c>
    </row>
    <row r="1746" spans="2:6" ht="33.75">
      <c r="B1746" s="39" t="s">
        <v>1</v>
      </c>
      <c r="C1746" s="40">
        <v>9732917.209999999</v>
      </c>
      <c r="D1746" s="42">
        <v>0</v>
      </c>
      <c r="E1746" s="41">
        <v>0</v>
      </c>
      <c r="F1746" s="43">
        <f t="shared" si="46"/>
        <v>9732917.209999999</v>
      </c>
    </row>
    <row r="1747" spans="2:6" ht="12.75">
      <c r="B1747" s="39" t="s">
        <v>17</v>
      </c>
      <c r="C1747" s="40">
        <v>41646.99999999977</v>
      </c>
      <c r="D1747" s="42">
        <v>0</v>
      </c>
      <c r="E1747" s="41">
        <v>0</v>
      </c>
      <c r="F1747" s="43">
        <f t="shared" si="46"/>
        <v>41646.99999999977</v>
      </c>
    </row>
    <row r="1748" spans="2:6" ht="22.5">
      <c r="B1748" s="39" t="s">
        <v>2</v>
      </c>
      <c r="C1748" s="40">
        <v>-1191677.8800000004</v>
      </c>
      <c r="D1748" s="42">
        <v>0</v>
      </c>
      <c r="E1748" s="41">
        <v>110000</v>
      </c>
      <c r="F1748" s="43">
        <f t="shared" si="46"/>
        <v>-1301677.8800000004</v>
      </c>
    </row>
    <row r="1749" spans="2:6" ht="12.75">
      <c r="B1749" s="39" t="s">
        <v>27</v>
      </c>
      <c r="C1749" s="40">
        <v>-0.060000000055879354</v>
      </c>
      <c r="D1749" s="42">
        <v>0</v>
      </c>
      <c r="E1749" s="41">
        <v>0</v>
      </c>
      <c r="F1749" s="43">
        <f t="shared" si="46"/>
        <v>-0.060000000055879354</v>
      </c>
    </row>
    <row r="1750" spans="2:6" ht="12.75">
      <c r="B1750" s="39" t="s">
        <v>28</v>
      </c>
      <c r="C1750" s="40">
        <v>0.5600000000558794</v>
      </c>
      <c r="D1750" s="42">
        <v>0</v>
      </c>
      <c r="E1750" s="41">
        <v>0</v>
      </c>
      <c r="F1750" s="43">
        <f t="shared" si="46"/>
        <v>0.5600000000558794</v>
      </c>
    </row>
    <row r="1751" spans="2:6" ht="22.5">
      <c r="B1751" s="39" t="s">
        <v>3</v>
      </c>
      <c r="C1751" s="40">
        <v>6749967.550000001</v>
      </c>
      <c r="D1751" s="42">
        <v>0</v>
      </c>
      <c r="E1751" s="41">
        <v>0</v>
      </c>
      <c r="F1751" s="43">
        <f t="shared" si="46"/>
        <v>6749967.550000001</v>
      </c>
    </row>
    <row r="1752" spans="2:6" ht="12.75">
      <c r="B1752" s="39" t="s">
        <v>29</v>
      </c>
      <c r="C1752" s="40">
        <v>59495.99999999877</v>
      </c>
      <c r="D1752" s="42">
        <v>0</v>
      </c>
      <c r="E1752" s="41">
        <v>0</v>
      </c>
      <c r="F1752" s="43">
        <f t="shared" si="46"/>
        <v>59495.99999999877</v>
      </c>
    </row>
    <row r="1753" spans="2:6" ht="12.75">
      <c r="B1753" s="39" t="s">
        <v>30</v>
      </c>
      <c r="C1753" s="40">
        <v>147636.47</v>
      </c>
      <c r="D1753" s="42">
        <v>0</v>
      </c>
      <c r="E1753" s="41">
        <v>0</v>
      </c>
      <c r="F1753" s="43">
        <f t="shared" si="46"/>
        <v>147636.47</v>
      </c>
    </row>
    <row r="1754" spans="2:6" ht="12.75">
      <c r="B1754" s="39" t="s">
        <v>67</v>
      </c>
      <c r="C1754" s="40">
        <v>1409790.829999999</v>
      </c>
      <c r="D1754" s="42">
        <v>0</v>
      </c>
      <c r="E1754" s="41">
        <v>0</v>
      </c>
      <c r="F1754" s="43">
        <f t="shared" si="46"/>
        <v>1409790.829999999</v>
      </c>
    </row>
    <row r="1755" spans="2:6" ht="12.75">
      <c r="B1755" s="44" t="s">
        <v>66</v>
      </c>
      <c r="C1755" s="40">
        <v>68862.5</v>
      </c>
      <c r="D1755" s="42">
        <v>63828</v>
      </c>
      <c r="E1755" s="41">
        <v>0</v>
      </c>
      <c r="F1755" s="43">
        <f t="shared" si="46"/>
        <v>132690.5</v>
      </c>
    </row>
    <row r="1756" spans="2:6" ht="15">
      <c r="B1756" s="45" t="s">
        <v>5</v>
      </c>
      <c r="C1756" s="46">
        <v>29955960.47000001</v>
      </c>
      <c r="D1756" s="47">
        <f>SUM(D1733:D1755)</f>
        <v>63828</v>
      </c>
      <c r="E1756" s="47">
        <f>SUM(E1733:E1755)</f>
        <v>110000</v>
      </c>
      <c r="F1756" s="46">
        <f t="shared" si="46"/>
        <v>29909788.47000001</v>
      </c>
    </row>
    <row r="1769" ht="12.75">
      <c r="B1769" s="37" t="s">
        <v>18</v>
      </c>
    </row>
    <row r="1770" spans="2:6" ht="12.75">
      <c r="B1770" s="34" t="s">
        <v>19</v>
      </c>
      <c r="C1770" s="35"/>
      <c r="D1770" s="35"/>
      <c r="E1770" s="36"/>
      <c r="F1770" s="36"/>
    </row>
    <row r="1771" spans="2:6" ht="12.75" customHeight="1">
      <c r="B1771" s="34"/>
      <c r="C1771" s="14" t="s">
        <v>25</v>
      </c>
      <c r="D1771" s="14"/>
      <c r="E1771" s="15"/>
      <c r="F1771" s="38">
        <v>48</v>
      </c>
    </row>
    <row r="1772" spans="2:6" ht="12.75">
      <c r="B1772" s="58" t="s">
        <v>7</v>
      </c>
      <c r="C1772" s="60" t="s">
        <v>119</v>
      </c>
      <c r="D1772" s="60" t="s">
        <v>4</v>
      </c>
      <c r="E1772" s="60" t="s">
        <v>6</v>
      </c>
      <c r="F1772" s="60" t="s">
        <v>120</v>
      </c>
    </row>
    <row r="1773" spans="2:6" ht="12.75">
      <c r="B1773" s="59"/>
      <c r="C1773" s="61"/>
      <c r="D1773" s="61"/>
      <c r="E1773" s="61"/>
      <c r="F1773" s="61"/>
    </row>
    <row r="1774" spans="2:6" ht="12.75">
      <c r="B1774" s="39" t="s">
        <v>8</v>
      </c>
      <c r="C1774" s="40">
        <v>72067.14999998212</v>
      </c>
      <c r="D1774" s="41">
        <v>0</v>
      </c>
      <c r="E1774" s="42">
        <v>0</v>
      </c>
      <c r="F1774" s="43">
        <f aca="true" t="shared" si="47" ref="F1774:F1797">C1774+D1774-E1774</f>
        <v>72067.14999998212</v>
      </c>
    </row>
    <row r="1775" spans="2:6" ht="12.75">
      <c r="B1775" s="39" t="s">
        <v>9</v>
      </c>
      <c r="C1775" s="40">
        <v>1630878.7799999998</v>
      </c>
      <c r="D1775" s="42">
        <v>0</v>
      </c>
      <c r="E1775" s="41">
        <v>0</v>
      </c>
      <c r="F1775" s="43">
        <f t="shared" si="47"/>
        <v>1630878.7799999998</v>
      </c>
    </row>
    <row r="1776" spans="2:6" ht="12.75">
      <c r="B1776" s="39" t="s">
        <v>10</v>
      </c>
      <c r="C1776" s="40">
        <v>502639.84999999916</v>
      </c>
      <c r="D1776" s="42">
        <v>0</v>
      </c>
      <c r="E1776" s="41">
        <v>0</v>
      </c>
      <c r="F1776" s="43">
        <f t="shared" si="47"/>
        <v>502639.84999999916</v>
      </c>
    </row>
    <row r="1777" spans="2:6" ht="12.75">
      <c r="B1777" s="39" t="s">
        <v>11</v>
      </c>
      <c r="C1777" s="40">
        <v>202430.58000000194</v>
      </c>
      <c r="D1777" s="42">
        <v>0</v>
      </c>
      <c r="E1777" s="41">
        <v>0</v>
      </c>
      <c r="F1777" s="43">
        <f t="shared" si="47"/>
        <v>202430.58000000194</v>
      </c>
    </row>
    <row r="1778" spans="2:6" ht="12.75">
      <c r="B1778" s="39" t="s">
        <v>12</v>
      </c>
      <c r="C1778" s="40">
        <v>28498.39999999979</v>
      </c>
      <c r="D1778" s="42">
        <v>0</v>
      </c>
      <c r="E1778" s="41">
        <v>0</v>
      </c>
      <c r="F1778" s="43">
        <f t="shared" si="47"/>
        <v>28498.39999999979</v>
      </c>
    </row>
    <row r="1779" spans="2:6" ht="22.5">
      <c r="B1779" s="39" t="s">
        <v>31</v>
      </c>
      <c r="C1779" s="40">
        <v>229698.56000000017</v>
      </c>
      <c r="D1779" s="42">
        <v>0</v>
      </c>
      <c r="E1779" s="41">
        <v>0</v>
      </c>
      <c r="F1779" s="43">
        <f t="shared" si="47"/>
        <v>229698.56000000017</v>
      </c>
    </row>
    <row r="1780" spans="2:6" ht="12.75">
      <c r="B1780" s="39" t="s">
        <v>13</v>
      </c>
      <c r="C1780" s="40">
        <v>6963636.19</v>
      </c>
      <c r="D1780" s="42">
        <v>0</v>
      </c>
      <c r="E1780" s="41">
        <v>0</v>
      </c>
      <c r="F1780" s="43">
        <f t="shared" si="47"/>
        <v>6963636.19</v>
      </c>
    </row>
    <row r="1781" spans="2:6" ht="22.5">
      <c r="B1781" s="39" t="s">
        <v>0</v>
      </c>
      <c r="C1781" s="40">
        <v>703854.4900000002</v>
      </c>
      <c r="D1781" s="42">
        <v>0</v>
      </c>
      <c r="E1781" s="41">
        <v>0</v>
      </c>
      <c r="F1781" s="43">
        <f t="shared" si="47"/>
        <v>703854.4900000002</v>
      </c>
    </row>
    <row r="1782" spans="2:6" ht="22.5">
      <c r="B1782" s="39" t="s">
        <v>33</v>
      </c>
      <c r="C1782" s="40">
        <v>1018601.75</v>
      </c>
      <c r="D1782" s="42">
        <v>0</v>
      </c>
      <c r="E1782" s="41">
        <v>0</v>
      </c>
      <c r="F1782" s="43">
        <f t="shared" si="47"/>
        <v>1018601.75</v>
      </c>
    </row>
    <row r="1783" spans="2:6" ht="22.5">
      <c r="B1783" s="39" t="s">
        <v>32</v>
      </c>
      <c r="C1783" s="40">
        <v>2936951.4400000004</v>
      </c>
      <c r="D1783" s="42">
        <v>0</v>
      </c>
      <c r="E1783" s="41">
        <v>0</v>
      </c>
      <c r="F1783" s="43">
        <f t="shared" si="47"/>
        <v>2936951.4400000004</v>
      </c>
    </row>
    <row r="1784" spans="2:6" ht="12.75">
      <c r="B1784" s="39" t="s">
        <v>14</v>
      </c>
      <c r="C1784" s="40">
        <v>-1772562.0500000003</v>
      </c>
      <c r="D1784" s="42">
        <v>0</v>
      </c>
      <c r="E1784" s="41">
        <v>0</v>
      </c>
      <c r="F1784" s="43">
        <f t="shared" si="47"/>
        <v>-1772562.0500000003</v>
      </c>
    </row>
    <row r="1785" spans="2:6" ht="12.75">
      <c r="B1785" s="39" t="s">
        <v>15</v>
      </c>
      <c r="C1785" s="40">
        <v>338496.89999999997</v>
      </c>
      <c r="D1785" s="42">
        <v>0</v>
      </c>
      <c r="E1785" s="41">
        <v>0</v>
      </c>
      <c r="F1785" s="43">
        <f t="shared" si="47"/>
        <v>338496.89999999997</v>
      </c>
    </row>
    <row r="1786" spans="2:6" ht="22.5">
      <c r="B1786" s="39" t="s">
        <v>16</v>
      </c>
      <c r="C1786" s="40">
        <v>82128.24999999994</v>
      </c>
      <c r="D1786" s="42">
        <v>0</v>
      </c>
      <c r="E1786" s="41">
        <v>0</v>
      </c>
      <c r="F1786" s="43">
        <f t="shared" si="47"/>
        <v>82128.24999999994</v>
      </c>
    </row>
    <row r="1787" spans="2:6" ht="33.75">
      <c r="B1787" s="39" t="s">
        <v>1</v>
      </c>
      <c r="C1787" s="40">
        <v>9732917.209999999</v>
      </c>
      <c r="D1787" s="42">
        <v>0</v>
      </c>
      <c r="E1787" s="41">
        <v>0</v>
      </c>
      <c r="F1787" s="43">
        <f t="shared" si="47"/>
        <v>9732917.209999999</v>
      </c>
    </row>
    <row r="1788" spans="2:6" ht="12.75">
      <c r="B1788" s="39" t="s">
        <v>17</v>
      </c>
      <c r="C1788" s="40">
        <v>41646.99999999977</v>
      </c>
      <c r="D1788" s="42">
        <v>0</v>
      </c>
      <c r="E1788" s="41">
        <v>0</v>
      </c>
      <c r="F1788" s="43">
        <f t="shared" si="47"/>
        <v>41646.99999999977</v>
      </c>
    </row>
    <row r="1789" spans="2:6" ht="22.5">
      <c r="B1789" s="39" t="s">
        <v>2</v>
      </c>
      <c r="C1789" s="40">
        <v>-1301677.8800000004</v>
      </c>
      <c r="D1789" s="42">
        <v>0</v>
      </c>
      <c r="E1789" s="41">
        <v>0</v>
      </c>
      <c r="F1789" s="43">
        <f t="shared" si="47"/>
        <v>-1301677.8800000004</v>
      </c>
    </row>
    <row r="1790" spans="2:6" ht="12.75">
      <c r="B1790" s="39" t="s">
        <v>27</v>
      </c>
      <c r="C1790" s="40">
        <v>-0.060000000055879354</v>
      </c>
      <c r="D1790" s="42">
        <v>0</v>
      </c>
      <c r="E1790" s="41">
        <v>0</v>
      </c>
      <c r="F1790" s="43">
        <f t="shared" si="47"/>
        <v>-0.060000000055879354</v>
      </c>
    </row>
    <row r="1791" spans="2:6" ht="12.75">
      <c r="B1791" s="39" t="s">
        <v>28</v>
      </c>
      <c r="C1791" s="40">
        <v>0.5600000000558794</v>
      </c>
      <c r="D1791" s="42">
        <v>0</v>
      </c>
      <c r="E1791" s="41">
        <v>0</v>
      </c>
      <c r="F1791" s="43">
        <f t="shared" si="47"/>
        <v>0.5600000000558794</v>
      </c>
    </row>
    <row r="1792" spans="2:6" ht="22.5">
      <c r="B1792" s="39" t="s">
        <v>3</v>
      </c>
      <c r="C1792" s="40">
        <v>6749967.550000001</v>
      </c>
      <c r="D1792" s="42">
        <v>0</v>
      </c>
      <c r="E1792" s="41">
        <v>0</v>
      </c>
      <c r="F1792" s="43">
        <f t="shared" si="47"/>
        <v>6749967.550000001</v>
      </c>
    </row>
    <row r="1793" spans="2:6" ht="12.75">
      <c r="B1793" s="39" t="s">
        <v>29</v>
      </c>
      <c r="C1793" s="40">
        <v>59495.99999999877</v>
      </c>
      <c r="D1793" s="42">
        <v>0</v>
      </c>
      <c r="E1793" s="41">
        <v>0</v>
      </c>
      <c r="F1793" s="43">
        <f t="shared" si="47"/>
        <v>59495.99999999877</v>
      </c>
    </row>
    <row r="1794" spans="2:6" ht="12.75">
      <c r="B1794" s="39" t="s">
        <v>30</v>
      </c>
      <c r="C1794" s="40">
        <v>147636.47</v>
      </c>
      <c r="D1794" s="42">
        <v>0</v>
      </c>
      <c r="E1794" s="41">
        <v>0</v>
      </c>
      <c r="F1794" s="43">
        <f t="shared" si="47"/>
        <v>147636.47</v>
      </c>
    </row>
    <row r="1795" spans="2:6" ht="12.75">
      <c r="B1795" s="39" t="s">
        <v>67</v>
      </c>
      <c r="C1795" s="40">
        <v>1409790.829999999</v>
      </c>
      <c r="D1795" s="42">
        <v>288145.39</v>
      </c>
      <c r="E1795" s="41">
        <v>0</v>
      </c>
      <c r="F1795" s="43">
        <f t="shared" si="47"/>
        <v>1697936.2199999988</v>
      </c>
    </row>
    <row r="1796" spans="2:6" ht="12.75">
      <c r="B1796" s="44" t="s">
        <v>66</v>
      </c>
      <c r="C1796" s="40">
        <v>132690.5</v>
      </c>
      <c r="D1796" s="42">
        <v>4400</v>
      </c>
      <c r="E1796" s="41">
        <v>0</v>
      </c>
      <c r="F1796" s="43">
        <f t="shared" si="47"/>
        <v>137090.5</v>
      </c>
    </row>
    <row r="1797" spans="2:6" ht="15">
      <c r="B1797" s="45" t="s">
        <v>5</v>
      </c>
      <c r="C1797" s="46">
        <v>29909788.47000001</v>
      </c>
      <c r="D1797" s="47">
        <f>SUM(D1774:D1796)</f>
        <v>292545.39</v>
      </c>
      <c r="E1797" s="47">
        <f>SUM(E1774:E1796)</f>
        <v>0</v>
      </c>
      <c r="F1797" s="46">
        <f t="shared" si="47"/>
        <v>30202333.86000001</v>
      </c>
    </row>
    <row r="1801" ht="12.75" customHeight="1"/>
    <row r="1805" ht="12.75">
      <c r="B1805" s="37" t="s">
        <v>18</v>
      </c>
    </row>
    <row r="1806" spans="2:6" ht="12.75">
      <c r="B1806" s="34" t="s">
        <v>19</v>
      </c>
      <c r="C1806" s="35"/>
      <c r="D1806" s="35"/>
      <c r="E1806" s="36"/>
      <c r="F1806" s="36"/>
    </row>
    <row r="1807" spans="2:6" ht="15.75">
      <c r="B1807" s="34"/>
      <c r="C1807" s="14" t="s">
        <v>25</v>
      </c>
      <c r="D1807" s="14"/>
      <c r="E1807" s="15"/>
      <c r="F1807" s="38">
        <v>49</v>
      </c>
    </row>
    <row r="1808" spans="2:6" ht="12.75">
      <c r="B1808" s="58" t="s">
        <v>7</v>
      </c>
      <c r="C1808" s="60" t="s">
        <v>120</v>
      </c>
      <c r="D1808" s="60" t="s">
        <v>4</v>
      </c>
      <c r="E1808" s="60" t="s">
        <v>6</v>
      </c>
      <c r="F1808" s="60" t="s">
        <v>121</v>
      </c>
    </row>
    <row r="1809" spans="2:6" ht="12.75">
      <c r="B1809" s="59"/>
      <c r="C1809" s="61"/>
      <c r="D1809" s="61"/>
      <c r="E1809" s="61"/>
      <c r="F1809" s="61"/>
    </row>
    <row r="1810" spans="2:6" ht="12.75">
      <c r="B1810" s="39" t="s">
        <v>8</v>
      </c>
      <c r="C1810" s="40">
        <v>72067.14999998212</v>
      </c>
      <c r="D1810" s="41">
        <v>44401963.58</v>
      </c>
      <c r="E1810" s="42">
        <v>41226659.17</v>
      </c>
      <c r="F1810" s="43">
        <f aca="true" t="shared" si="48" ref="F1810:F1833">C1810+D1810-E1810</f>
        <v>3247371.55999998</v>
      </c>
    </row>
    <row r="1811" spans="2:6" ht="12.75">
      <c r="B1811" s="39" t="s">
        <v>9</v>
      </c>
      <c r="C1811" s="40">
        <v>1630878.7799999998</v>
      </c>
      <c r="D1811" s="42">
        <v>0</v>
      </c>
      <c r="E1811" s="41">
        <v>0</v>
      </c>
      <c r="F1811" s="43">
        <f t="shared" si="48"/>
        <v>1630878.7799999998</v>
      </c>
    </row>
    <row r="1812" spans="2:6" ht="12.75">
      <c r="B1812" s="39" t="s">
        <v>10</v>
      </c>
      <c r="C1812" s="40">
        <v>502639.84999999916</v>
      </c>
      <c r="D1812" s="42">
        <v>0</v>
      </c>
      <c r="E1812" s="41">
        <v>0</v>
      </c>
      <c r="F1812" s="43">
        <f t="shared" si="48"/>
        <v>502639.84999999916</v>
      </c>
    </row>
    <row r="1813" spans="2:6" ht="12.75">
      <c r="B1813" s="39" t="s">
        <v>11</v>
      </c>
      <c r="C1813" s="40">
        <v>202430.58000000194</v>
      </c>
      <c r="D1813" s="42">
        <v>0</v>
      </c>
      <c r="E1813" s="41">
        <v>0</v>
      </c>
      <c r="F1813" s="43">
        <f t="shared" si="48"/>
        <v>202430.58000000194</v>
      </c>
    </row>
    <row r="1814" spans="2:6" ht="12.75">
      <c r="B1814" s="39" t="s">
        <v>12</v>
      </c>
      <c r="C1814" s="40">
        <v>28498.39999999979</v>
      </c>
      <c r="D1814" s="42">
        <v>0</v>
      </c>
      <c r="E1814" s="41">
        <v>0</v>
      </c>
      <c r="F1814" s="43">
        <f t="shared" si="48"/>
        <v>28498.39999999979</v>
      </c>
    </row>
    <row r="1815" spans="2:6" ht="22.5">
      <c r="B1815" s="39" t="s">
        <v>31</v>
      </c>
      <c r="C1815" s="40">
        <v>229698.56000000017</v>
      </c>
      <c r="D1815" s="42">
        <v>0</v>
      </c>
      <c r="E1815" s="41">
        <v>0</v>
      </c>
      <c r="F1815" s="43">
        <f t="shared" si="48"/>
        <v>229698.56000000017</v>
      </c>
    </row>
    <row r="1816" spans="2:6" ht="12.75">
      <c r="B1816" s="39" t="s">
        <v>13</v>
      </c>
      <c r="C1816" s="40">
        <v>6963636.19</v>
      </c>
      <c r="D1816" s="42">
        <v>1239000</v>
      </c>
      <c r="E1816" s="41">
        <v>17700</v>
      </c>
      <c r="F1816" s="43">
        <f t="shared" si="48"/>
        <v>8184936.19</v>
      </c>
    </row>
    <row r="1817" spans="2:6" ht="22.5">
      <c r="B1817" s="39" t="s">
        <v>0</v>
      </c>
      <c r="C1817" s="40">
        <v>703854.4900000002</v>
      </c>
      <c r="D1817" s="42">
        <v>0</v>
      </c>
      <c r="E1817" s="41">
        <v>0</v>
      </c>
      <c r="F1817" s="43">
        <f t="shared" si="48"/>
        <v>703854.4900000002</v>
      </c>
    </row>
    <row r="1818" spans="2:6" ht="22.5">
      <c r="B1818" s="39" t="s">
        <v>33</v>
      </c>
      <c r="C1818" s="40">
        <v>1018601.75</v>
      </c>
      <c r="D1818" s="42">
        <v>0</v>
      </c>
      <c r="E1818" s="41">
        <v>0</v>
      </c>
      <c r="F1818" s="43">
        <f t="shared" si="48"/>
        <v>1018601.75</v>
      </c>
    </row>
    <row r="1819" spans="2:6" ht="22.5">
      <c r="B1819" s="39" t="s">
        <v>32</v>
      </c>
      <c r="C1819" s="40">
        <v>2936951.4400000004</v>
      </c>
      <c r="D1819" s="42">
        <v>0</v>
      </c>
      <c r="E1819" s="41">
        <v>0</v>
      </c>
      <c r="F1819" s="43">
        <f t="shared" si="48"/>
        <v>2936951.4400000004</v>
      </c>
    </row>
    <row r="1820" spans="2:6" ht="12.75">
      <c r="B1820" s="39" t="s">
        <v>14</v>
      </c>
      <c r="C1820" s="40">
        <v>-1772562.0500000003</v>
      </c>
      <c r="D1820" s="42">
        <v>0</v>
      </c>
      <c r="E1820" s="41">
        <v>0</v>
      </c>
      <c r="F1820" s="43">
        <f t="shared" si="48"/>
        <v>-1772562.0500000003</v>
      </c>
    </row>
    <row r="1821" spans="2:6" ht="12.75">
      <c r="B1821" s="39" t="s">
        <v>15</v>
      </c>
      <c r="C1821" s="40">
        <v>338496.89999999997</v>
      </c>
      <c r="D1821" s="42">
        <v>0</v>
      </c>
      <c r="E1821" s="41">
        <v>0</v>
      </c>
      <c r="F1821" s="43">
        <f t="shared" si="48"/>
        <v>338496.89999999997</v>
      </c>
    </row>
    <row r="1822" spans="2:6" ht="22.5">
      <c r="B1822" s="39" t="s">
        <v>16</v>
      </c>
      <c r="C1822" s="40">
        <v>82128.24999999994</v>
      </c>
      <c r="D1822" s="42">
        <v>0</v>
      </c>
      <c r="E1822" s="41">
        <v>0</v>
      </c>
      <c r="F1822" s="43">
        <f t="shared" si="48"/>
        <v>82128.24999999994</v>
      </c>
    </row>
    <row r="1823" spans="2:6" ht="33.75">
      <c r="B1823" s="39" t="s">
        <v>1</v>
      </c>
      <c r="C1823" s="40">
        <v>9732917.209999999</v>
      </c>
      <c r="D1823" s="42">
        <v>0</v>
      </c>
      <c r="E1823" s="41">
        <v>0</v>
      </c>
      <c r="F1823" s="43">
        <f t="shared" si="48"/>
        <v>9732917.209999999</v>
      </c>
    </row>
    <row r="1824" spans="2:6" ht="12.75">
      <c r="B1824" s="39" t="s">
        <v>17</v>
      </c>
      <c r="C1824" s="40">
        <v>41646.99999999977</v>
      </c>
      <c r="D1824" s="42">
        <v>0</v>
      </c>
      <c r="E1824" s="41">
        <v>0</v>
      </c>
      <c r="F1824" s="43">
        <f t="shared" si="48"/>
        <v>41646.99999999977</v>
      </c>
    </row>
    <row r="1825" spans="2:6" ht="22.5">
      <c r="B1825" s="39" t="s">
        <v>2</v>
      </c>
      <c r="C1825" s="40">
        <v>-1301677.8800000004</v>
      </c>
      <c r="D1825" s="42">
        <v>0</v>
      </c>
      <c r="E1825" s="41">
        <v>110000</v>
      </c>
      <c r="F1825" s="43">
        <f t="shared" si="48"/>
        <v>-1411677.8800000004</v>
      </c>
    </row>
    <row r="1826" spans="2:6" ht="12.75">
      <c r="B1826" s="39" t="s">
        <v>27</v>
      </c>
      <c r="C1826" s="40">
        <v>-0.060000000055879354</v>
      </c>
      <c r="D1826" s="42">
        <v>0</v>
      </c>
      <c r="E1826" s="41">
        <v>0</v>
      </c>
      <c r="F1826" s="43">
        <f t="shared" si="48"/>
        <v>-0.060000000055879354</v>
      </c>
    </row>
    <row r="1827" spans="2:6" ht="12.75" customHeight="1">
      <c r="B1827" s="39" t="s">
        <v>28</v>
      </c>
      <c r="C1827" s="40">
        <v>0.5600000000558794</v>
      </c>
      <c r="D1827" s="42">
        <v>0</v>
      </c>
      <c r="E1827" s="41">
        <v>0</v>
      </c>
      <c r="F1827" s="43">
        <f t="shared" si="48"/>
        <v>0.5600000000558794</v>
      </c>
    </row>
    <row r="1828" spans="2:6" ht="22.5">
      <c r="B1828" s="39" t="s">
        <v>3</v>
      </c>
      <c r="C1828" s="40">
        <v>6749967.550000001</v>
      </c>
      <c r="D1828" s="42">
        <v>0</v>
      </c>
      <c r="E1828" s="41">
        <v>0</v>
      </c>
      <c r="F1828" s="43">
        <f t="shared" si="48"/>
        <v>6749967.550000001</v>
      </c>
    </row>
    <row r="1829" spans="2:6" ht="12.75">
      <c r="B1829" s="39" t="s">
        <v>29</v>
      </c>
      <c r="C1829" s="40">
        <v>59495.99999999877</v>
      </c>
      <c r="D1829" s="42">
        <v>0</v>
      </c>
      <c r="E1829" s="41">
        <v>0</v>
      </c>
      <c r="F1829" s="43">
        <f t="shared" si="48"/>
        <v>59495.99999999877</v>
      </c>
    </row>
    <row r="1830" spans="2:6" ht="12.75">
      <c r="B1830" s="39" t="s">
        <v>30</v>
      </c>
      <c r="C1830" s="40">
        <v>147636.47</v>
      </c>
      <c r="D1830" s="42">
        <v>0</v>
      </c>
      <c r="E1830" s="41">
        <v>0</v>
      </c>
      <c r="F1830" s="43">
        <f t="shared" si="48"/>
        <v>147636.47</v>
      </c>
    </row>
    <row r="1831" spans="2:6" ht="12.75">
      <c r="B1831" s="39" t="s">
        <v>67</v>
      </c>
      <c r="C1831" s="40">
        <v>1697936.2199999988</v>
      </c>
      <c r="D1831" s="42">
        <v>343861.7</v>
      </c>
      <c r="E1831" s="41">
        <v>0</v>
      </c>
      <c r="F1831" s="43">
        <f t="shared" si="48"/>
        <v>2041797.9199999988</v>
      </c>
    </row>
    <row r="1832" spans="2:6" ht="12.75">
      <c r="B1832" s="44" t="s">
        <v>66</v>
      </c>
      <c r="C1832" s="40">
        <v>137090.5</v>
      </c>
      <c r="D1832" s="42">
        <v>4306.5</v>
      </c>
      <c r="E1832" s="41">
        <v>0</v>
      </c>
      <c r="F1832" s="43">
        <f t="shared" si="48"/>
        <v>141397</v>
      </c>
    </row>
    <row r="1833" spans="2:6" ht="15">
      <c r="B1833" s="45" t="s">
        <v>5</v>
      </c>
      <c r="C1833" s="46">
        <v>30202333.86000001</v>
      </c>
      <c r="D1833" s="47">
        <f>SUM(D1810:D1832)</f>
        <v>45989131.78</v>
      </c>
      <c r="E1833" s="47">
        <f>SUM(E1810:E1832)</f>
        <v>41354359.17</v>
      </c>
      <c r="F1833" s="46">
        <f t="shared" si="48"/>
        <v>34837106.47000001</v>
      </c>
    </row>
    <row r="1842" ht="12.75">
      <c r="B1842" s="37" t="s">
        <v>18</v>
      </c>
    </row>
    <row r="1843" spans="2:6" ht="12.75">
      <c r="B1843" s="34" t="s">
        <v>19</v>
      </c>
      <c r="C1843" s="35"/>
      <c r="D1843" s="35"/>
      <c r="E1843" s="36"/>
      <c r="F1843" s="36"/>
    </row>
    <row r="1844" spans="2:6" ht="15.75">
      <c r="B1844" s="34"/>
      <c r="C1844" s="14" t="s">
        <v>25</v>
      </c>
      <c r="D1844" s="14"/>
      <c r="E1844" s="15"/>
      <c r="F1844" s="38">
        <v>50</v>
      </c>
    </row>
    <row r="1845" spans="2:6" ht="12.75">
      <c r="B1845" s="58" t="s">
        <v>7</v>
      </c>
      <c r="C1845" s="60" t="s">
        <v>121</v>
      </c>
      <c r="D1845" s="60" t="s">
        <v>4</v>
      </c>
      <c r="E1845" s="60" t="s">
        <v>6</v>
      </c>
      <c r="F1845" s="60" t="s">
        <v>122</v>
      </c>
    </row>
    <row r="1846" spans="2:6" ht="12.75">
      <c r="B1846" s="59"/>
      <c r="C1846" s="61"/>
      <c r="D1846" s="61"/>
      <c r="E1846" s="61"/>
      <c r="F1846" s="61"/>
    </row>
    <row r="1847" spans="2:6" ht="12.75">
      <c r="B1847" s="39" t="s">
        <v>8</v>
      </c>
      <c r="C1847" s="40">
        <v>3247371.55999998</v>
      </c>
      <c r="D1847" s="41">
        <v>0</v>
      </c>
      <c r="E1847" s="42">
        <v>3175304.41</v>
      </c>
      <c r="F1847" s="43">
        <f aca="true" t="shared" si="49" ref="F1847:F1870">C1847+D1847-E1847</f>
        <v>72067.14999997988</v>
      </c>
    </row>
    <row r="1848" spans="2:6" ht="12.75">
      <c r="B1848" s="39" t="s">
        <v>9</v>
      </c>
      <c r="C1848" s="40">
        <v>1630878.7799999998</v>
      </c>
      <c r="D1848" s="42">
        <v>0</v>
      </c>
      <c r="E1848" s="41">
        <v>0</v>
      </c>
      <c r="F1848" s="43">
        <f t="shared" si="49"/>
        <v>1630878.7799999998</v>
      </c>
    </row>
    <row r="1849" spans="2:6" ht="12.75">
      <c r="B1849" s="39" t="s">
        <v>10</v>
      </c>
      <c r="C1849" s="40">
        <v>502639.84999999916</v>
      </c>
      <c r="D1849" s="42">
        <v>0</v>
      </c>
      <c r="E1849" s="41">
        <v>0</v>
      </c>
      <c r="F1849" s="43">
        <f t="shared" si="49"/>
        <v>502639.84999999916</v>
      </c>
    </row>
    <row r="1850" spans="2:6" ht="12.75">
      <c r="B1850" s="39" t="s">
        <v>11</v>
      </c>
      <c r="C1850" s="40">
        <v>202430.58000000194</v>
      </c>
      <c r="D1850" s="42">
        <v>0</v>
      </c>
      <c r="E1850" s="41">
        <v>0</v>
      </c>
      <c r="F1850" s="43">
        <f t="shared" si="49"/>
        <v>202430.58000000194</v>
      </c>
    </row>
    <row r="1851" spans="2:6" ht="12.75">
      <c r="B1851" s="39" t="s">
        <v>12</v>
      </c>
      <c r="C1851" s="40">
        <v>28498.39999999979</v>
      </c>
      <c r="D1851" s="42">
        <v>0</v>
      </c>
      <c r="E1851" s="41">
        <v>0</v>
      </c>
      <c r="F1851" s="43">
        <f t="shared" si="49"/>
        <v>28498.39999999979</v>
      </c>
    </row>
    <row r="1852" spans="2:6" ht="22.5">
      <c r="B1852" s="39" t="s">
        <v>31</v>
      </c>
      <c r="C1852" s="40">
        <v>229698.56000000017</v>
      </c>
      <c r="D1852" s="42">
        <v>0</v>
      </c>
      <c r="E1852" s="41">
        <v>0</v>
      </c>
      <c r="F1852" s="43">
        <f t="shared" si="49"/>
        <v>229698.56000000017</v>
      </c>
    </row>
    <row r="1853" spans="2:6" ht="12.75">
      <c r="B1853" s="39" t="s">
        <v>13</v>
      </c>
      <c r="C1853" s="40">
        <v>8184936.19</v>
      </c>
      <c r="D1853" s="42">
        <v>0</v>
      </c>
      <c r="E1853" s="41">
        <v>0</v>
      </c>
      <c r="F1853" s="43">
        <f t="shared" si="49"/>
        <v>8184936.19</v>
      </c>
    </row>
    <row r="1854" spans="2:6" ht="22.5">
      <c r="B1854" s="39" t="s">
        <v>0</v>
      </c>
      <c r="C1854" s="40">
        <v>703854.4900000002</v>
      </c>
      <c r="D1854" s="42">
        <v>0</v>
      </c>
      <c r="E1854" s="41">
        <v>0</v>
      </c>
      <c r="F1854" s="43">
        <f t="shared" si="49"/>
        <v>703854.4900000002</v>
      </c>
    </row>
    <row r="1855" spans="2:6" ht="22.5">
      <c r="B1855" s="39" t="s">
        <v>33</v>
      </c>
      <c r="C1855" s="40">
        <v>1018601.75</v>
      </c>
      <c r="D1855" s="42">
        <v>0</v>
      </c>
      <c r="E1855" s="41">
        <v>0</v>
      </c>
      <c r="F1855" s="43">
        <f t="shared" si="49"/>
        <v>1018601.75</v>
      </c>
    </row>
    <row r="1856" spans="2:6" ht="22.5">
      <c r="B1856" s="39" t="s">
        <v>32</v>
      </c>
      <c r="C1856" s="40">
        <v>2936951.4400000004</v>
      </c>
      <c r="D1856" s="42">
        <v>0</v>
      </c>
      <c r="E1856" s="41">
        <v>0</v>
      </c>
      <c r="F1856" s="43">
        <f t="shared" si="49"/>
        <v>2936951.4400000004</v>
      </c>
    </row>
    <row r="1857" spans="2:6" ht="12.75">
      <c r="B1857" s="39" t="s">
        <v>14</v>
      </c>
      <c r="C1857" s="40">
        <v>-1772562.0500000003</v>
      </c>
      <c r="D1857" s="42">
        <v>0</v>
      </c>
      <c r="E1857" s="41">
        <v>0</v>
      </c>
      <c r="F1857" s="43">
        <f t="shared" si="49"/>
        <v>-1772562.0500000003</v>
      </c>
    </row>
    <row r="1858" spans="2:6" ht="12.75" customHeight="1">
      <c r="B1858" s="39" t="s">
        <v>15</v>
      </c>
      <c r="C1858" s="40">
        <v>338496.89999999997</v>
      </c>
      <c r="D1858" s="42">
        <v>0</v>
      </c>
      <c r="E1858" s="41">
        <v>0</v>
      </c>
      <c r="F1858" s="43">
        <f t="shared" si="49"/>
        <v>338496.89999999997</v>
      </c>
    </row>
    <row r="1859" spans="2:6" ht="22.5">
      <c r="B1859" s="39" t="s">
        <v>16</v>
      </c>
      <c r="C1859" s="40">
        <v>82128.24999999994</v>
      </c>
      <c r="D1859" s="42">
        <v>0</v>
      </c>
      <c r="E1859" s="41">
        <v>0</v>
      </c>
      <c r="F1859" s="43">
        <f t="shared" si="49"/>
        <v>82128.24999999994</v>
      </c>
    </row>
    <row r="1860" spans="2:6" ht="33.75">
      <c r="B1860" s="39" t="s">
        <v>1</v>
      </c>
      <c r="C1860" s="40">
        <v>9732917.209999999</v>
      </c>
      <c r="D1860" s="42">
        <v>0</v>
      </c>
      <c r="E1860" s="41">
        <v>0</v>
      </c>
      <c r="F1860" s="43">
        <f t="shared" si="49"/>
        <v>9732917.209999999</v>
      </c>
    </row>
    <row r="1861" spans="2:6" ht="12.75">
      <c r="B1861" s="39" t="s">
        <v>17</v>
      </c>
      <c r="C1861" s="40">
        <v>41646.99999999977</v>
      </c>
      <c r="D1861" s="42">
        <v>1162541.67</v>
      </c>
      <c r="E1861" s="41">
        <v>0</v>
      </c>
      <c r="F1861" s="43">
        <f t="shared" si="49"/>
        <v>1204188.6699999997</v>
      </c>
    </row>
    <row r="1862" spans="2:6" ht="22.5">
      <c r="B1862" s="39" t="s">
        <v>2</v>
      </c>
      <c r="C1862" s="40">
        <v>-1411677.8800000004</v>
      </c>
      <c r="D1862" s="42">
        <v>0</v>
      </c>
      <c r="E1862" s="41">
        <v>0</v>
      </c>
      <c r="F1862" s="43">
        <f t="shared" si="49"/>
        <v>-1411677.8800000004</v>
      </c>
    </row>
    <row r="1863" spans="2:6" ht="12.75">
      <c r="B1863" s="39" t="s">
        <v>27</v>
      </c>
      <c r="C1863" s="40">
        <v>-0.060000000055879354</v>
      </c>
      <c r="D1863" s="42">
        <v>0</v>
      </c>
      <c r="E1863" s="41">
        <v>0</v>
      </c>
      <c r="F1863" s="43">
        <f t="shared" si="49"/>
        <v>-0.060000000055879354</v>
      </c>
    </row>
    <row r="1864" spans="2:6" ht="12.75">
      <c r="B1864" s="39" t="s">
        <v>28</v>
      </c>
      <c r="C1864" s="40">
        <v>0.5600000000558794</v>
      </c>
      <c r="D1864" s="42">
        <v>0</v>
      </c>
      <c r="E1864" s="41">
        <v>0</v>
      </c>
      <c r="F1864" s="43">
        <f t="shared" si="49"/>
        <v>0.5600000000558794</v>
      </c>
    </row>
    <row r="1865" spans="2:6" ht="22.5">
      <c r="B1865" s="39" t="s">
        <v>3</v>
      </c>
      <c r="C1865" s="40">
        <v>6749967.550000001</v>
      </c>
      <c r="D1865" s="42">
        <v>0</v>
      </c>
      <c r="E1865" s="41">
        <v>0</v>
      </c>
      <c r="F1865" s="43">
        <f t="shared" si="49"/>
        <v>6749967.550000001</v>
      </c>
    </row>
    <row r="1866" spans="2:6" ht="12.75">
      <c r="B1866" s="39" t="s">
        <v>29</v>
      </c>
      <c r="C1866" s="40">
        <v>59495.99999999877</v>
      </c>
      <c r="D1866" s="42">
        <v>2931208.87</v>
      </c>
      <c r="E1866" s="41">
        <v>0</v>
      </c>
      <c r="F1866" s="43">
        <f t="shared" si="49"/>
        <v>2990704.8699999987</v>
      </c>
    </row>
    <row r="1867" spans="2:6" ht="12.75">
      <c r="B1867" s="39" t="s">
        <v>30</v>
      </c>
      <c r="C1867" s="40">
        <v>147636.47</v>
      </c>
      <c r="D1867" s="42">
        <v>33307.26</v>
      </c>
      <c r="E1867" s="41">
        <v>0</v>
      </c>
      <c r="F1867" s="43">
        <f t="shared" si="49"/>
        <v>180943.73</v>
      </c>
    </row>
    <row r="1868" spans="2:6" ht="12.75">
      <c r="B1868" s="39" t="s">
        <v>67</v>
      </c>
      <c r="C1868" s="40">
        <v>2041797.9199999988</v>
      </c>
      <c r="D1868" s="42">
        <v>0</v>
      </c>
      <c r="E1868" s="41">
        <v>0</v>
      </c>
      <c r="F1868" s="43">
        <f t="shared" si="49"/>
        <v>2041797.9199999988</v>
      </c>
    </row>
    <row r="1869" spans="2:6" ht="12.75">
      <c r="B1869" s="44" t="s">
        <v>66</v>
      </c>
      <c r="C1869" s="40">
        <v>141397</v>
      </c>
      <c r="D1869" s="42">
        <v>72337</v>
      </c>
      <c r="E1869" s="41">
        <v>0</v>
      </c>
      <c r="F1869" s="43">
        <f t="shared" si="49"/>
        <v>213734</v>
      </c>
    </row>
    <row r="1870" spans="2:6" ht="15">
      <c r="B1870" s="45" t="s">
        <v>5</v>
      </c>
      <c r="C1870" s="46">
        <v>34837106.47000001</v>
      </c>
      <c r="D1870" s="47">
        <f>SUM(D1847:D1869)</f>
        <v>4199394.8</v>
      </c>
      <c r="E1870" s="47">
        <f>SUM(E1847:E1869)</f>
        <v>3175304.41</v>
      </c>
      <c r="F1870" s="46">
        <f t="shared" si="49"/>
        <v>35861196.860000014</v>
      </c>
    </row>
    <row r="1876" ht="12.75">
      <c r="B1876" s="37" t="s">
        <v>18</v>
      </c>
    </row>
    <row r="1877" spans="2:6" ht="12.75">
      <c r="B1877" s="34" t="s">
        <v>19</v>
      </c>
      <c r="C1877" s="35"/>
      <c r="D1877" s="35"/>
      <c r="E1877" s="36"/>
      <c r="F1877" s="36"/>
    </row>
    <row r="1878" spans="2:6" ht="15.75">
      <c r="B1878" s="34"/>
      <c r="C1878" s="14" t="s">
        <v>25</v>
      </c>
      <c r="D1878" s="14"/>
      <c r="E1878" s="15"/>
      <c r="F1878" s="38">
        <v>51</v>
      </c>
    </row>
    <row r="1879" spans="2:6" ht="12.75">
      <c r="B1879" s="58" t="s">
        <v>7</v>
      </c>
      <c r="C1879" s="60" t="s">
        <v>122</v>
      </c>
      <c r="D1879" s="60" t="s">
        <v>4</v>
      </c>
      <c r="E1879" s="60" t="s">
        <v>6</v>
      </c>
      <c r="F1879" s="60" t="s">
        <v>123</v>
      </c>
    </row>
    <row r="1880" spans="2:6" ht="12.75">
      <c r="B1880" s="59"/>
      <c r="C1880" s="61"/>
      <c r="D1880" s="61"/>
      <c r="E1880" s="61"/>
      <c r="F1880" s="61"/>
    </row>
    <row r="1881" spans="2:6" ht="12.75">
      <c r="B1881" s="39" t="s">
        <v>8</v>
      </c>
      <c r="C1881" s="40">
        <v>72067.14999997988</v>
      </c>
      <c r="D1881" s="41">
        <v>0</v>
      </c>
      <c r="E1881" s="42">
        <v>0</v>
      </c>
      <c r="F1881" s="43">
        <f aca="true" t="shared" si="50" ref="F1881:F1904">C1881+D1881-E1881</f>
        <v>72067.14999997988</v>
      </c>
    </row>
    <row r="1882" spans="2:6" ht="12.75">
      <c r="B1882" s="39" t="s">
        <v>9</v>
      </c>
      <c r="C1882" s="40">
        <v>1630878.7799999998</v>
      </c>
      <c r="D1882" s="42">
        <v>0</v>
      </c>
      <c r="E1882" s="41">
        <v>0</v>
      </c>
      <c r="F1882" s="43">
        <f t="shared" si="50"/>
        <v>1630878.7799999998</v>
      </c>
    </row>
    <row r="1883" spans="2:6" ht="12.75">
      <c r="B1883" s="39" t="s">
        <v>10</v>
      </c>
      <c r="C1883" s="40">
        <v>502639.84999999916</v>
      </c>
      <c r="D1883" s="42">
        <v>0</v>
      </c>
      <c r="E1883" s="41">
        <v>0</v>
      </c>
      <c r="F1883" s="43">
        <f t="shared" si="50"/>
        <v>502639.84999999916</v>
      </c>
    </row>
    <row r="1884" spans="2:6" ht="12.75">
      <c r="B1884" s="39" t="s">
        <v>11</v>
      </c>
      <c r="C1884" s="40">
        <v>202430.58000000194</v>
      </c>
      <c r="D1884" s="42">
        <v>0</v>
      </c>
      <c r="E1884" s="41">
        <v>0</v>
      </c>
      <c r="F1884" s="43">
        <f t="shared" si="50"/>
        <v>202430.58000000194</v>
      </c>
    </row>
    <row r="1885" spans="2:6" ht="12.75">
      <c r="B1885" s="39" t="s">
        <v>12</v>
      </c>
      <c r="C1885" s="40">
        <v>28498.39999999979</v>
      </c>
      <c r="D1885" s="42">
        <v>0</v>
      </c>
      <c r="E1885" s="41">
        <v>0</v>
      </c>
      <c r="F1885" s="43">
        <f t="shared" si="50"/>
        <v>28498.39999999979</v>
      </c>
    </row>
    <row r="1886" spans="2:6" ht="22.5">
      <c r="B1886" s="39" t="s">
        <v>31</v>
      </c>
      <c r="C1886" s="40">
        <v>229698.56000000017</v>
      </c>
      <c r="D1886" s="42">
        <v>0</v>
      </c>
      <c r="E1886" s="41">
        <v>0</v>
      </c>
      <c r="F1886" s="43">
        <f t="shared" si="50"/>
        <v>229698.56000000017</v>
      </c>
    </row>
    <row r="1887" spans="2:6" ht="12.75">
      <c r="B1887" s="39" t="s">
        <v>13</v>
      </c>
      <c r="C1887" s="40">
        <v>8184936.19</v>
      </c>
      <c r="D1887" s="42">
        <v>0</v>
      </c>
      <c r="E1887" s="41">
        <v>0</v>
      </c>
      <c r="F1887" s="43">
        <f t="shared" si="50"/>
        <v>8184936.19</v>
      </c>
    </row>
    <row r="1888" spans="2:6" ht="22.5">
      <c r="B1888" s="39" t="s">
        <v>0</v>
      </c>
      <c r="C1888" s="40">
        <v>703854.4900000002</v>
      </c>
      <c r="D1888" s="42">
        <v>0</v>
      </c>
      <c r="E1888" s="41">
        <v>0</v>
      </c>
      <c r="F1888" s="43">
        <f t="shared" si="50"/>
        <v>703854.4900000002</v>
      </c>
    </row>
    <row r="1889" spans="2:6" ht="22.5">
      <c r="B1889" s="39" t="s">
        <v>33</v>
      </c>
      <c r="C1889" s="40">
        <v>1018601.75</v>
      </c>
      <c r="D1889" s="42">
        <v>0</v>
      </c>
      <c r="E1889" s="41">
        <v>0</v>
      </c>
      <c r="F1889" s="43">
        <f t="shared" si="50"/>
        <v>1018601.75</v>
      </c>
    </row>
    <row r="1890" spans="2:6" ht="22.5">
      <c r="B1890" s="39" t="s">
        <v>32</v>
      </c>
      <c r="C1890" s="40">
        <v>2936951.4400000004</v>
      </c>
      <c r="D1890" s="42">
        <v>0</v>
      </c>
      <c r="E1890" s="41">
        <v>0</v>
      </c>
      <c r="F1890" s="43">
        <f t="shared" si="50"/>
        <v>2936951.4400000004</v>
      </c>
    </row>
    <row r="1891" spans="2:6" ht="12.75">
      <c r="B1891" s="39" t="s">
        <v>14</v>
      </c>
      <c r="C1891" s="40">
        <v>-1772562.0500000003</v>
      </c>
      <c r="D1891" s="42">
        <v>0</v>
      </c>
      <c r="E1891" s="41">
        <v>0</v>
      </c>
      <c r="F1891" s="43">
        <f t="shared" si="50"/>
        <v>-1772562.0500000003</v>
      </c>
    </row>
    <row r="1892" spans="2:6" ht="12.75">
      <c r="B1892" s="39" t="s">
        <v>15</v>
      </c>
      <c r="C1892" s="40">
        <v>338496.89999999997</v>
      </c>
      <c r="D1892" s="42">
        <v>0</v>
      </c>
      <c r="E1892" s="41">
        <v>0</v>
      </c>
      <c r="F1892" s="43">
        <f t="shared" si="50"/>
        <v>338496.89999999997</v>
      </c>
    </row>
    <row r="1893" spans="2:6" ht="22.5">
      <c r="B1893" s="39" t="s">
        <v>16</v>
      </c>
      <c r="C1893" s="40">
        <v>82128.24999999994</v>
      </c>
      <c r="D1893" s="42">
        <v>0</v>
      </c>
      <c r="E1893" s="41">
        <v>0</v>
      </c>
      <c r="F1893" s="43">
        <f t="shared" si="50"/>
        <v>82128.24999999994</v>
      </c>
    </row>
    <row r="1894" spans="2:6" ht="33.75">
      <c r="B1894" s="39" t="s">
        <v>1</v>
      </c>
      <c r="C1894" s="40">
        <v>9732917.209999999</v>
      </c>
      <c r="D1894" s="42">
        <v>0</v>
      </c>
      <c r="E1894" s="41">
        <v>0</v>
      </c>
      <c r="F1894" s="43">
        <f t="shared" si="50"/>
        <v>9732917.209999999</v>
      </c>
    </row>
    <row r="1895" spans="2:6" ht="12.75">
      <c r="B1895" s="39" t="s">
        <v>17</v>
      </c>
      <c r="C1895" s="40">
        <v>1204188.6699999997</v>
      </c>
      <c r="D1895" s="42">
        <v>0</v>
      </c>
      <c r="E1895" s="41">
        <v>0</v>
      </c>
      <c r="F1895" s="43">
        <f t="shared" si="50"/>
        <v>1204188.6699999997</v>
      </c>
    </row>
    <row r="1896" spans="2:6" ht="22.5">
      <c r="B1896" s="39" t="s">
        <v>2</v>
      </c>
      <c r="C1896" s="40">
        <v>-1411677.8800000004</v>
      </c>
      <c r="D1896" s="42">
        <v>7191625</v>
      </c>
      <c r="E1896" s="41">
        <v>0</v>
      </c>
      <c r="F1896" s="43">
        <f t="shared" si="50"/>
        <v>5779947.119999999</v>
      </c>
    </row>
    <row r="1897" spans="2:6" ht="12.75">
      <c r="B1897" s="39" t="s">
        <v>27</v>
      </c>
      <c r="C1897" s="40">
        <v>-0.060000000055879354</v>
      </c>
      <c r="D1897" s="42">
        <v>0</v>
      </c>
      <c r="E1897" s="41">
        <v>0</v>
      </c>
      <c r="F1897" s="43">
        <f t="shared" si="50"/>
        <v>-0.060000000055879354</v>
      </c>
    </row>
    <row r="1898" spans="2:6" ht="12.75">
      <c r="B1898" s="39" t="s">
        <v>28</v>
      </c>
      <c r="C1898" s="40">
        <v>0.5600000000558794</v>
      </c>
      <c r="D1898" s="42">
        <v>0</v>
      </c>
      <c r="E1898" s="41">
        <v>0</v>
      </c>
      <c r="F1898" s="43">
        <f t="shared" si="50"/>
        <v>0.5600000000558794</v>
      </c>
    </row>
    <row r="1899" spans="2:6" ht="22.5">
      <c r="B1899" s="39" t="s">
        <v>3</v>
      </c>
      <c r="C1899" s="40">
        <v>6749967.550000001</v>
      </c>
      <c r="D1899" s="42">
        <v>0</v>
      </c>
      <c r="E1899" s="41">
        <v>0</v>
      </c>
      <c r="F1899" s="43">
        <f t="shared" si="50"/>
        <v>6749967.550000001</v>
      </c>
    </row>
    <row r="1900" spans="2:6" ht="12.75">
      <c r="B1900" s="39" t="s">
        <v>29</v>
      </c>
      <c r="C1900" s="40">
        <v>2990704.8699999987</v>
      </c>
      <c r="D1900" s="42">
        <v>0</v>
      </c>
      <c r="E1900" s="41">
        <v>2931208.76</v>
      </c>
      <c r="F1900" s="43">
        <f t="shared" si="50"/>
        <v>59496.10999999894</v>
      </c>
    </row>
    <row r="1901" spans="2:6" ht="12.75">
      <c r="B1901" s="39" t="s">
        <v>30</v>
      </c>
      <c r="C1901" s="40">
        <v>180943.73</v>
      </c>
      <c r="D1901" s="42">
        <v>0</v>
      </c>
      <c r="E1901" s="41">
        <v>0</v>
      </c>
      <c r="F1901" s="43">
        <f t="shared" si="50"/>
        <v>180943.73</v>
      </c>
    </row>
    <row r="1902" spans="2:6" ht="12.75">
      <c r="B1902" s="39" t="s">
        <v>67</v>
      </c>
      <c r="C1902" s="40">
        <v>2041797.9199999988</v>
      </c>
      <c r="D1902" s="42">
        <v>0</v>
      </c>
      <c r="E1902" s="41">
        <v>0</v>
      </c>
      <c r="F1902" s="43">
        <f t="shared" si="50"/>
        <v>2041797.9199999988</v>
      </c>
    </row>
    <row r="1903" spans="2:6" ht="12.75">
      <c r="B1903" s="44" t="s">
        <v>66</v>
      </c>
      <c r="C1903" s="40">
        <v>213734</v>
      </c>
      <c r="D1903" s="42">
        <v>0</v>
      </c>
      <c r="E1903" s="41">
        <v>0</v>
      </c>
      <c r="F1903" s="43">
        <f t="shared" si="50"/>
        <v>213734</v>
      </c>
    </row>
    <row r="1904" spans="2:6" ht="15">
      <c r="B1904" s="45" t="s">
        <v>5</v>
      </c>
      <c r="C1904" s="46">
        <v>35861196.860000014</v>
      </c>
      <c r="D1904" s="47">
        <f>SUM(D1881:D1903)</f>
        <v>7191625</v>
      </c>
      <c r="E1904" s="47">
        <f>SUM(E1881:E1903)</f>
        <v>2931208.76</v>
      </c>
      <c r="F1904" s="46">
        <f t="shared" si="50"/>
        <v>40121613.10000002</v>
      </c>
    </row>
    <row r="1912" ht="12.75" customHeight="1"/>
    <row r="1918" ht="12.75">
      <c r="B1918" s="37" t="s">
        <v>18</v>
      </c>
    </row>
    <row r="1919" spans="2:6" ht="12.75">
      <c r="B1919" s="34" t="s">
        <v>19</v>
      </c>
      <c r="C1919" s="35"/>
      <c r="D1919" s="35"/>
      <c r="E1919" s="36"/>
      <c r="F1919" s="36"/>
    </row>
    <row r="1920" spans="2:6" ht="15.75">
      <c r="B1920" s="34"/>
      <c r="C1920" s="14" t="s">
        <v>25</v>
      </c>
      <c r="D1920" s="14"/>
      <c r="E1920" s="15"/>
      <c r="F1920" s="38">
        <v>52</v>
      </c>
    </row>
    <row r="1921" spans="2:6" ht="12.75">
      <c r="B1921" s="58" t="s">
        <v>7</v>
      </c>
      <c r="C1921" s="60" t="s">
        <v>123</v>
      </c>
      <c r="D1921" s="60" t="s">
        <v>4</v>
      </c>
      <c r="E1921" s="60" t="s">
        <v>6</v>
      </c>
      <c r="F1921" s="60" t="s">
        <v>124</v>
      </c>
    </row>
    <row r="1922" spans="2:6" ht="12.75">
      <c r="B1922" s="59"/>
      <c r="C1922" s="61"/>
      <c r="D1922" s="61"/>
      <c r="E1922" s="61"/>
      <c r="F1922" s="61"/>
    </row>
    <row r="1923" spans="2:6" ht="12.75">
      <c r="B1923" s="39" t="s">
        <v>8</v>
      </c>
      <c r="C1923" s="40">
        <v>72067.14999997988</v>
      </c>
      <c r="D1923" s="41">
        <v>0</v>
      </c>
      <c r="E1923" s="42">
        <v>0</v>
      </c>
      <c r="F1923" s="43">
        <f aca="true" t="shared" si="51" ref="F1923:F1946">C1923+D1923-E1923</f>
        <v>72067.14999997988</v>
      </c>
    </row>
    <row r="1924" spans="2:6" ht="12.75">
      <c r="B1924" s="39" t="s">
        <v>9</v>
      </c>
      <c r="C1924" s="40">
        <v>1630878.7799999998</v>
      </c>
      <c r="D1924" s="42">
        <v>0</v>
      </c>
      <c r="E1924" s="41">
        <v>0</v>
      </c>
      <c r="F1924" s="43">
        <f t="shared" si="51"/>
        <v>1630878.7799999998</v>
      </c>
    </row>
    <row r="1925" spans="2:6" ht="12.75">
      <c r="B1925" s="39" t="s">
        <v>10</v>
      </c>
      <c r="C1925" s="40">
        <v>502639.84999999916</v>
      </c>
      <c r="D1925" s="42">
        <v>2399833.33</v>
      </c>
      <c r="E1925" s="41">
        <v>0</v>
      </c>
      <c r="F1925" s="43">
        <f t="shared" si="51"/>
        <v>2902473.1799999992</v>
      </c>
    </row>
    <row r="1926" spans="2:6" ht="12.75">
      <c r="B1926" s="39" t="s">
        <v>11</v>
      </c>
      <c r="C1926" s="40">
        <v>202430.58000000194</v>
      </c>
      <c r="D1926" s="42">
        <v>0</v>
      </c>
      <c r="E1926" s="41">
        <v>0</v>
      </c>
      <c r="F1926" s="43">
        <f t="shared" si="51"/>
        <v>202430.58000000194</v>
      </c>
    </row>
    <row r="1927" spans="2:6" ht="12.75">
      <c r="B1927" s="39" t="s">
        <v>12</v>
      </c>
      <c r="C1927" s="40">
        <v>28498.39999999979</v>
      </c>
      <c r="D1927" s="42">
        <v>0</v>
      </c>
      <c r="E1927" s="41">
        <v>0</v>
      </c>
      <c r="F1927" s="43">
        <f t="shared" si="51"/>
        <v>28498.39999999979</v>
      </c>
    </row>
    <row r="1928" spans="2:6" ht="22.5">
      <c r="B1928" s="39" t="s">
        <v>31</v>
      </c>
      <c r="C1928" s="40">
        <v>229698.56000000017</v>
      </c>
      <c r="D1928" s="42">
        <v>0</v>
      </c>
      <c r="E1928" s="41">
        <v>0</v>
      </c>
      <c r="F1928" s="43">
        <f t="shared" si="51"/>
        <v>229698.56000000017</v>
      </c>
    </row>
    <row r="1929" spans="2:6" ht="12.75">
      <c r="B1929" s="39" t="s">
        <v>13</v>
      </c>
      <c r="C1929" s="40">
        <v>8184936.19</v>
      </c>
      <c r="D1929" s="42">
        <v>0</v>
      </c>
      <c r="E1929" s="41">
        <v>62754.24</v>
      </c>
      <c r="F1929" s="43">
        <f t="shared" si="51"/>
        <v>8122181.95</v>
      </c>
    </row>
    <row r="1930" spans="2:6" ht="22.5">
      <c r="B1930" s="39" t="s">
        <v>0</v>
      </c>
      <c r="C1930" s="40">
        <v>703854.4900000002</v>
      </c>
      <c r="D1930" s="42">
        <v>14223041.67</v>
      </c>
      <c r="E1930" s="41">
        <v>0</v>
      </c>
      <c r="F1930" s="43">
        <f t="shared" si="51"/>
        <v>14926896.16</v>
      </c>
    </row>
    <row r="1931" spans="2:6" ht="22.5">
      <c r="B1931" s="39" t="s">
        <v>33</v>
      </c>
      <c r="C1931" s="40">
        <v>1018601.75</v>
      </c>
      <c r="D1931" s="42">
        <v>0</v>
      </c>
      <c r="E1931" s="41">
        <v>0</v>
      </c>
      <c r="F1931" s="43">
        <f t="shared" si="51"/>
        <v>1018601.75</v>
      </c>
    </row>
    <row r="1932" spans="2:6" ht="22.5">
      <c r="B1932" s="39" t="s">
        <v>32</v>
      </c>
      <c r="C1932" s="40">
        <v>2936951.4400000004</v>
      </c>
      <c r="D1932" s="42">
        <v>0</v>
      </c>
      <c r="E1932" s="41">
        <v>0</v>
      </c>
      <c r="F1932" s="43">
        <f t="shared" si="51"/>
        <v>2936951.4400000004</v>
      </c>
    </row>
    <row r="1933" spans="2:6" ht="12.75">
      <c r="B1933" s="39" t="s">
        <v>14</v>
      </c>
      <c r="C1933" s="40">
        <v>-1772562.0500000003</v>
      </c>
      <c r="D1933" s="42">
        <v>0</v>
      </c>
      <c r="E1933" s="41">
        <v>0</v>
      </c>
      <c r="F1933" s="43">
        <f t="shared" si="51"/>
        <v>-1772562.0500000003</v>
      </c>
    </row>
    <row r="1934" spans="2:6" ht="12.75">
      <c r="B1934" s="39" t="s">
        <v>15</v>
      </c>
      <c r="C1934" s="40">
        <v>338496.89999999997</v>
      </c>
      <c r="D1934" s="42">
        <v>0</v>
      </c>
      <c r="E1934" s="41">
        <v>0</v>
      </c>
      <c r="F1934" s="43">
        <f t="shared" si="51"/>
        <v>338496.89999999997</v>
      </c>
    </row>
    <row r="1935" spans="2:6" ht="22.5">
      <c r="B1935" s="39" t="s">
        <v>16</v>
      </c>
      <c r="C1935" s="40">
        <v>82128.24999999994</v>
      </c>
      <c r="D1935" s="42">
        <v>0</v>
      </c>
      <c r="E1935" s="41">
        <v>0</v>
      </c>
      <c r="F1935" s="43">
        <f t="shared" si="51"/>
        <v>82128.24999999994</v>
      </c>
    </row>
    <row r="1936" spans="2:6" ht="33.75">
      <c r="B1936" s="39" t="s">
        <v>1</v>
      </c>
      <c r="C1936" s="40">
        <v>9732917.209999999</v>
      </c>
      <c r="D1936" s="42">
        <v>0</v>
      </c>
      <c r="E1936" s="41">
        <v>0</v>
      </c>
      <c r="F1936" s="43">
        <f t="shared" si="51"/>
        <v>9732917.209999999</v>
      </c>
    </row>
    <row r="1937" spans="2:6" ht="12.75">
      <c r="B1937" s="39" t="s">
        <v>17</v>
      </c>
      <c r="C1937" s="40">
        <v>1204188.6699999997</v>
      </c>
      <c r="D1937" s="42">
        <v>0</v>
      </c>
      <c r="E1937" s="41">
        <v>1006935.51</v>
      </c>
      <c r="F1937" s="43">
        <f t="shared" si="51"/>
        <v>197253.15999999968</v>
      </c>
    </row>
    <row r="1938" spans="2:6" ht="22.5">
      <c r="B1938" s="39" t="s">
        <v>2</v>
      </c>
      <c r="C1938" s="40">
        <v>5779947.119999999</v>
      </c>
      <c r="D1938" s="42">
        <v>0</v>
      </c>
      <c r="E1938" s="41">
        <v>4011490.17</v>
      </c>
      <c r="F1938" s="43">
        <f t="shared" si="51"/>
        <v>1768456.9499999993</v>
      </c>
    </row>
    <row r="1939" spans="2:6" ht="12.75">
      <c r="B1939" s="39" t="s">
        <v>27</v>
      </c>
      <c r="C1939" s="40">
        <v>-0.060000000055879354</v>
      </c>
      <c r="D1939" s="42">
        <v>0</v>
      </c>
      <c r="E1939" s="41">
        <v>0</v>
      </c>
      <c r="F1939" s="43">
        <f t="shared" si="51"/>
        <v>-0.060000000055879354</v>
      </c>
    </row>
    <row r="1940" spans="2:6" ht="12.75">
      <c r="B1940" s="39" t="s">
        <v>28</v>
      </c>
      <c r="C1940" s="40">
        <v>0.5600000000558794</v>
      </c>
      <c r="D1940" s="42">
        <v>0</v>
      </c>
      <c r="E1940" s="41">
        <v>0</v>
      </c>
      <c r="F1940" s="43">
        <f t="shared" si="51"/>
        <v>0.5600000000558794</v>
      </c>
    </row>
    <row r="1941" spans="2:6" ht="22.5">
      <c r="B1941" s="39" t="s">
        <v>3</v>
      </c>
      <c r="C1941" s="40">
        <v>6749967.550000001</v>
      </c>
      <c r="D1941" s="42">
        <v>0</v>
      </c>
      <c r="E1941" s="41">
        <v>0</v>
      </c>
      <c r="F1941" s="43">
        <f t="shared" si="51"/>
        <v>6749967.550000001</v>
      </c>
    </row>
    <row r="1942" spans="2:6" ht="12.75">
      <c r="B1942" s="39" t="s">
        <v>29</v>
      </c>
      <c r="C1942" s="40">
        <v>59496.10999999894</v>
      </c>
      <c r="D1942" s="42">
        <v>0</v>
      </c>
      <c r="E1942" s="41">
        <v>0</v>
      </c>
      <c r="F1942" s="43">
        <f t="shared" si="51"/>
        <v>59496.10999999894</v>
      </c>
    </row>
    <row r="1943" spans="2:6" ht="12.75">
      <c r="B1943" s="39" t="s">
        <v>30</v>
      </c>
      <c r="C1943" s="40">
        <v>180943.73</v>
      </c>
      <c r="D1943" s="42">
        <v>0</v>
      </c>
      <c r="E1943" s="41">
        <v>0</v>
      </c>
      <c r="F1943" s="43">
        <f t="shared" si="51"/>
        <v>180943.73</v>
      </c>
    </row>
    <row r="1944" spans="2:6" ht="12.75">
      <c r="B1944" s="39" t="s">
        <v>67</v>
      </c>
      <c r="C1944" s="40">
        <v>2041797.9199999988</v>
      </c>
      <c r="D1944" s="42">
        <v>0</v>
      </c>
      <c r="E1944" s="41">
        <v>0</v>
      </c>
      <c r="F1944" s="43">
        <f t="shared" si="51"/>
        <v>2041797.9199999988</v>
      </c>
    </row>
    <row r="1945" spans="2:6" ht="12.75">
      <c r="B1945" s="44" t="s">
        <v>66</v>
      </c>
      <c r="C1945" s="40">
        <v>213734</v>
      </c>
      <c r="D1945" s="42">
        <v>0</v>
      </c>
      <c r="E1945" s="41">
        <v>62628.45</v>
      </c>
      <c r="F1945" s="43">
        <f t="shared" si="51"/>
        <v>151105.55</v>
      </c>
    </row>
    <row r="1946" spans="2:6" ht="12.75" customHeight="1">
      <c r="B1946" s="45" t="s">
        <v>5</v>
      </c>
      <c r="C1946" s="46">
        <v>40121613.10000002</v>
      </c>
      <c r="D1946" s="47">
        <f>SUM(D1923:D1945)</f>
        <v>16622875</v>
      </c>
      <c r="E1946" s="47">
        <f>SUM(E1923:E1945)</f>
        <v>5143808.37</v>
      </c>
      <c r="F1946" s="46">
        <f t="shared" si="51"/>
        <v>51600679.73000002</v>
      </c>
    </row>
    <row r="1954" ht="12.75">
      <c r="B1954" s="37" t="s">
        <v>18</v>
      </c>
    </row>
    <row r="1955" spans="2:6" ht="12.75">
      <c r="B1955" s="34" t="s">
        <v>19</v>
      </c>
      <c r="C1955" s="35"/>
      <c r="D1955" s="35"/>
      <c r="E1955" s="36"/>
      <c r="F1955" s="36"/>
    </row>
    <row r="1956" spans="2:6" ht="15.75">
      <c r="B1956" s="34"/>
      <c r="C1956" s="14" t="s">
        <v>25</v>
      </c>
      <c r="D1956" s="14"/>
      <c r="E1956" s="15"/>
      <c r="F1956" s="38">
        <v>53</v>
      </c>
    </row>
    <row r="1957" spans="2:6" ht="12.75">
      <c r="B1957" s="58" t="s">
        <v>7</v>
      </c>
      <c r="C1957" s="60" t="s">
        <v>124</v>
      </c>
      <c r="D1957" s="60" t="s">
        <v>4</v>
      </c>
      <c r="E1957" s="60" t="s">
        <v>6</v>
      </c>
      <c r="F1957" s="60" t="s">
        <v>125</v>
      </c>
    </row>
    <row r="1958" spans="2:6" ht="12.75">
      <c r="B1958" s="59"/>
      <c r="C1958" s="61"/>
      <c r="D1958" s="61"/>
      <c r="E1958" s="61"/>
      <c r="F1958" s="61"/>
    </row>
    <row r="1959" spans="2:6" ht="12.75">
      <c r="B1959" s="39" t="s">
        <v>8</v>
      </c>
      <c r="C1959" s="40">
        <v>72067.14999997988</v>
      </c>
      <c r="D1959" s="41">
        <v>0</v>
      </c>
      <c r="E1959" s="42">
        <v>0</v>
      </c>
      <c r="F1959" s="43">
        <f aca="true" t="shared" si="52" ref="F1959:F1982">C1959+D1959-E1959</f>
        <v>72067.14999997988</v>
      </c>
    </row>
    <row r="1960" spans="2:6" ht="12.75">
      <c r="B1960" s="39" t="s">
        <v>9</v>
      </c>
      <c r="C1960" s="40">
        <v>1630878.7799999998</v>
      </c>
      <c r="D1960" s="42">
        <v>0</v>
      </c>
      <c r="E1960" s="41">
        <v>0</v>
      </c>
      <c r="F1960" s="43">
        <f t="shared" si="52"/>
        <v>1630878.7799999998</v>
      </c>
    </row>
    <row r="1961" spans="2:6" ht="12.75">
      <c r="B1961" s="39" t="s">
        <v>10</v>
      </c>
      <c r="C1961" s="40">
        <v>2902473.1799999992</v>
      </c>
      <c r="D1961" s="42">
        <v>0</v>
      </c>
      <c r="E1961" s="41">
        <v>0</v>
      </c>
      <c r="F1961" s="43">
        <f t="shared" si="52"/>
        <v>2902473.1799999992</v>
      </c>
    </row>
    <row r="1962" spans="2:6" ht="12.75">
      <c r="B1962" s="39" t="s">
        <v>11</v>
      </c>
      <c r="C1962" s="40">
        <v>202430.58000000194</v>
      </c>
      <c r="D1962" s="42">
        <v>0</v>
      </c>
      <c r="E1962" s="41">
        <v>0</v>
      </c>
      <c r="F1962" s="43">
        <f t="shared" si="52"/>
        <v>202430.58000000194</v>
      </c>
    </row>
    <row r="1963" spans="2:6" ht="12.75">
      <c r="B1963" s="39" t="s">
        <v>12</v>
      </c>
      <c r="C1963" s="40">
        <v>28498.39999999979</v>
      </c>
      <c r="D1963" s="42">
        <v>811500</v>
      </c>
      <c r="E1963" s="41">
        <v>0</v>
      </c>
      <c r="F1963" s="43">
        <f t="shared" si="52"/>
        <v>839998.3999999998</v>
      </c>
    </row>
    <row r="1964" spans="2:6" ht="22.5">
      <c r="B1964" s="39" t="s">
        <v>31</v>
      </c>
      <c r="C1964" s="40">
        <v>229698.56000000017</v>
      </c>
      <c r="D1964" s="42">
        <v>1232708.33</v>
      </c>
      <c r="E1964" s="41">
        <v>0</v>
      </c>
      <c r="F1964" s="43">
        <f t="shared" si="52"/>
        <v>1462406.8900000001</v>
      </c>
    </row>
    <row r="1965" spans="2:6" ht="12.75">
      <c r="B1965" s="39" t="s">
        <v>13</v>
      </c>
      <c r="C1965" s="40">
        <v>8122181.95</v>
      </c>
      <c r="D1965" s="42">
        <v>0</v>
      </c>
      <c r="E1965" s="41">
        <v>0</v>
      </c>
      <c r="F1965" s="43">
        <f t="shared" si="52"/>
        <v>8122181.95</v>
      </c>
    </row>
    <row r="1966" spans="2:6" ht="12.75" customHeight="1">
      <c r="B1966" s="39" t="s">
        <v>0</v>
      </c>
      <c r="C1966" s="40">
        <v>14926896.16</v>
      </c>
      <c r="D1966" s="42">
        <v>0</v>
      </c>
      <c r="E1966" s="41">
        <v>0</v>
      </c>
      <c r="F1966" s="43">
        <f t="shared" si="52"/>
        <v>14926896.16</v>
      </c>
    </row>
    <row r="1967" spans="2:6" ht="22.5">
      <c r="B1967" s="39" t="s">
        <v>33</v>
      </c>
      <c r="C1967" s="40">
        <v>1018601.75</v>
      </c>
      <c r="D1967" s="42">
        <v>418208.33</v>
      </c>
      <c r="E1967" s="41">
        <v>0</v>
      </c>
      <c r="F1967" s="43">
        <f t="shared" si="52"/>
        <v>1436810.08</v>
      </c>
    </row>
    <row r="1968" spans="2:6" ht="22.5">
      <c r="B1968" s="39" t="s">
        <v>32</v>
      </c>
      <c r="C1968" s="40">
        <v>2936951.4400000004</v>
      </c>
      <c r="D1968" s="42">
        <v>175208.33</v>
      </c>
      <c r="E1968" s="41">
        <v>0</v>
      </c>
      <c r="F1968" s="43">
        <f t="shared" si="52"/>
        <v>3112159.7700000005</v>
      </c>
    </row>
    <row r="1969" spans="2:6" ht="12.75">
      <c r="B1969" s="39" t="s">
        <v>14</v>
      </c>
      <c r="C1969" s="40">
        <v>-1772562.0500000003</v>
      </c>
      <c r="D1969" s="42">
        <v>2172416.67</v>
      </c>
      <c r="E1969" s="41">
        <v>0</v>
      </c>
      <c r="F1969" s="43">
        <f t="shared" si="52"/>
        <v>399854.61999999965</v>
      </c>
    </row>
    <row r="1970" spans="2:6" ht="12.75">
      <c r="B1970" s="39" t="s">
        <v>15</v>
      </c>
      <c r="C1970" s="40">
        <v>338496.89999999997</v>
      </c>
      <c r="D1970" s="42">
        <v>19041.67</v>
      </c>
      <c r="E1970" s="41">
        <v>0</v>
      </c>
      <c r="F1970" s="43">
        <f t="shared" si="52"/>
        <v>357538.56999999995</v>
      </c>
    </row>
    <row r="1971" spans="2:6" ht="22.5">
      <c r="B1971" s="39" t="s">
        <v>16</v>
      </c>
      <c r="C1971" s="40">
        <v>82128.24999999994</v>
      </c>
      <c r="D1971" s="42">
        <v>290000</v>
      </c>
      <c r="E1971" s="41">
        <v>0</v>
      </c>
      <c r="F1971" s="43">
        <f t="shared" si="52"/>
        <v>372128.24999999994</v>
      </c>
    </row>
    <row r="1972" spans="2:6" ht="33.75">
      <c r="B1972" s="39" t="s">
        <v>1</v>
      </c>
      <c r="C1972" s="40">
        <v>9732917.209999999</v>
      </c>
      <c r="D1972" s="42">
        <v>0</v>
      </c>
      <c r="E1972" s="41">
        <v>0</v>
      </c>
      <c r="F1972" s="43">
        <f t="shared" si="52"/>
        <v>9732917.209999999</v>
      </c>
    </row>
    <row r="1973" spans="2:6" ht="12.75">
      <c r="B1973" s="39" t="s">
        <v>17</v>
      </c>
      <c r="C1973" s="40">
        <v>197253.15999999968</v>
      </c>
      <c r="D1973" s="42">
        <v>0</v>
      </c>
      <c r="E1973" s="41">
        <v>0</v>
      </c>
      <c r="F1973" s="43">
        <f t="shared" si="52"/>
        <v>197253.15999999968</v>
      </c>
    </row>
    <row r="1974" spans="2:6" ht="22.5">
      <c r="B1974" s="39" t="s">
        <v>2</v>
      </c>
      <c r="C1974" s="40">
        <v>1768456.9499999993</v>
      </c>
      <c r="D1974" s="42">
        <v>0</v>
      </c>
      <c r="E1974" s="41">
        <v>0</v>
      </c>
      <c r="F1974" s="43">
        <f t="shared" si="52"/>
        <v>1768456.9499999993</v>
      </c>
    </row>
    <row r="1975" spans="2:6" ht="12.75">
      <c r="B1975" s="39" t="s">
        <v>27</v>
      </c>
      <c r="C1975" s="40">
        <v>-0.060000000055879354</v>
      </c>
      <c r="D1975" s="42">
        <v>0</v>
      </c>
      <c r="E1975" s="41">
        <v>0</v>
      </c>
      <c r="F1975" s="43">
        <f t="shared" si="52"/>
        <v>-0.060000000055879354</v>
      </c>
    </row>
    <row r="1976" spans="2:6" ht="12.75">
      <c r="B1976" s="39" t="s">
        <v>28</v>
      </c>
      <c r="C1976" s="40">
        <v>0.5600000000558794</v>
      </c>
      <c r="D1976" s="42">
        <v>0</v>
      </c>
      <c r="E1976" s="41">
        <v>0</v>
      </c>
      <c r="F1976" s="43">
        <f t="shared" si="52"/>
        <v>0.5600000000558794</v>
      </c>
    </row>
    <row r="1977" spans="2:6" ht="22.5">
      <c r="B1977" s="39" t="s">
        <v>3</v>
      </c>
      <c r="C1977" s="40">
        <v>6749967.550000001</v>
      </c>
      <c r="D1977" s="42">
        <v>0</v>
      </c>
      <c r="E1977" s="41">
        <v>0</v>
      </c>
      <c r="F1977" s="43">
        <f t="shared" si="52"/>
        <v>6749967.550000001</v>
      </c>
    </row>
    <row r="1978" spans="2:6" ht="12.75">
      <c r="B1978" s="39" t="s">
        <v>29</v>
      </c>
      <c r="C1978" s="40">
        <v>59496.10999999894</v>
      </c>
      <c r="D1978" s="42">
        <v>0</v>
      </c>
      <c r="E1978" s="41">
        <v>0</v>
      </c>
      <c r="F1978" s="43">
        <f t="shared" si="52"/>
        <v>59496.10999999894</v>
      </c>
    </row>
    <row r="1979" spans="2:6" ht="12.75">
      <c r="B1979" s="39" t="s">
        <v>30</v>
      </c>
      <c r="C1979" s="40">
        <v>180943.73</v>
      </c>
      <c r="D1979" s="42">
        <v>0</v>
      </c>
      <c r="E1979" s="41">
        <v>0</v>
      </c>
      <c r="F1979" s="43">
        <f t="shared" si="52"/>
        <v>180943.73</v>
      </c>
    </row>
    <row r="1980" spans="2:6" ht="12.75">
      <c r="B1980" s="39" t="s">
        <v>67</v>
      </c>
      <c r="C1980" s="40">
        <v>2041797.9199999988</v>
      </c>
      <c r="D1980" s="42">
        <v>0</v>
      </c>
      <c r="E1980" s="41">
        <v>0</v>
      </c>
      <c r="F1980" s="43">
        <f t="shared" si="52"/>
        <v>2041797.9199999988</v>
      </c>
    </row>
    <row r="1981" spans="2:6" ht="12.75">
      <c r="B1981" s="44" t="s">
        <v>66</v>
      </c>
      <c r="C1981" s="40">
        <v>151105.55</v>
      </c>
      <c r="D1981" s="42">
        <v>66655</v>
      </c>
      <c r="E1981" s="41">
        <v>0</v>
      </c>
      <c r="F1981" s="43">
        <f t="shared" si="52"/>
        <v>217760.55</v>
      </c>
    </row>
    <row r="1982" spans="2:6" ht="15">
      <c r="B1982" s="45" t="s">
        <v>5</v>
      </c>
      <c r="C1982" s="46">
        <v>51600679.73000002</v>
      </c>
      <c r="D1982" s="47">
        <f>SUM(D1959:D1981)</f>
        <v>5185738.33</v>
      </c>
      <c r="E1982" s="47">
        <f>SUM(E1959:E1981)</f>
        <v>0</v>
      </c>
      <c r="F1982" s="46">
        <f t="shared" si="52"/>
        <v>56786418.06000002</v>
      </c>
    </row>
    <row r="1994" ht="12.75">
      <c r="B1994" s="37" t="s">
        <v>18</v>
      </c>
    </row>
    <row r="1995" spans="2:6" ht="12.75">
      <c r="B1995" s="34" t="s">
        <v>19</v>
      </c>
      <c r="C1995" s="35"/>
      <c r="D1995" s="35"/>
      <c r="E1995" s="36"/>
      <c r="F1995" s="36"/>
    </row>
    <row r="1996" spans="2:6" ht="15.75">
      <c r="B1996" s="34"/>
      <c r="C1996" s="14" t="s">
        <v>25</v>
      </c>
      <c r="D1996" s="14"/>
      <c r="E1996" s="15"/>
      <c r="F1996" s="38">
        <v>54</v>
      </c>
    </row>
    <row r="1997" spans="2:6" ht="12.75">
      <c r="B1997" s="58" t="s">
        <v>7</v>
      </c>
      <c r="C1997" s="60" t="s">
        <v>125</v>
      </c>
      <c r="D1997" s="60" t="s">
        <v>4</v>
      </c>
      <c r="E1997" s="60" t="s">
        <v>6</v>
      </c>
      <c r="F1997" s="60" t="s">
        <v>126</v>
      </c>
    </row>
    <row r="1998" spans="2:6" ht="12.75">
      <c r="B1998" s="59"/>
      <c r="C1998" s="61"/>
      <c r="D1998" s="61"/>
      <c r="E1998" s="61"/>
      <c r="F1998" s="61"/>
    </row>
    <row r="1999" spans="2:6" ht="12.75">
      <c r="B1999" s="39" t="s">
        <v>8</v>
      </c>
      <c r="C1999" s="40">
        <v>72067.14999997988</v>
      </c>
      <c r="D1999" s="41">
        <v>0</v>
      </c>
      <c r="E1999" s="42">
        <v>0</v>
      </c>
      <c r="F1999" s="43">
        <f aca="true" t="shared" si="53" ref="F1999:F2022">C1999+D1999-E1999</f>
        <v>72067.14999997988</v>
      </c>
    </row>
    <row r="2000" spans="2:6" ht="12.75">
      <c r="B2000" s="39" t="s">
        <v>9</v>
      </c>
      <c r="C2000" s="40">
        <v>1630878.7799999998</v>
      </c>
      <c r="D2000" s="42">
        <v>0</v>
      </c>
      <c r="E2000" s="41">
        <v>0</v>
      </c>
      <c r="F2000" s="43">
        <f t="shared" si="53"/>
        <v>1630878.7799999998</v>
      </c>
    </row>
    <row r="2001" spans="2:6" ht="12.75" customHeight="1">
      <c r="B2001" s="39" t="s">
        <v>10</v>
      </c>
      <c r="C2001" s="40">
        <v>2902473.1799999992</v>
      </c>
      <c r="D2001" s="42">
        <v>0</v>
      </c>
      <c r="E2001" s="41">
        <v>0</v>
      </c>
      <c r="F2001" s="43">
        <f t="shared" si="53"/>
        <v>2902473.1799999992</v>
      </c>
    </row>
    <row r="2002" spans="2:6" ht="12.75">
      <c r="B2002" s="39" t="s">
        <v>11</v>
      </c>
      <c r="C2002" s="40">
        <v>202430.58000000194</v>
      </c>
      <c r="D2002" s="42">
        <v>0</v>
      </c>
      <c r="E2002" s="41">
        <v>0</v>
      </c>
      <c r="F2002" s="43">
        <f t="shared" si="53"/>
        <v>202430.58000000194</v>
      </c>
    </row>
    <row r="2003" spans="2:6" ht="12.75">
      <c r="B2003" s="39" t="s">
        <v>12</v>
      </c>
      <c r="C2003" s="40">
        <v>839998.3999999998</v>
      </c>
      <c r="D2003" s="42">
        <v>0</v>
      </c>
      <c r="E2003" s="41">
        <v>0</v>
      </c>
      <c r="F2003" s="43">
        <f t="shared" si="53"/>
        <v>839998.3999999998</v>
      </c>
    </row>
    <row r="2004" spans="2:6" ht="22.5">
      <c r="B2004" s="39" t="s">
        <v>31</v>
      </c>
      <c r="C2004" s="40">
        <v>1462406.8900000001</v>
      </c>
      <c r="D2004" s="42">
        <v>0</v>
      </c>
      <c r="E2004" s="41">
        <v>0</v>
      </c>
      <c r="F2004" s="43">
        <f t="shared" si="53"/>
        <v>1462406.8900000001</v>
      </c>
    </row>
    <row r="2005" spans="2:6" ht="12.75">
      <c r="B2005" s="39" t="s">
        <v>13</v>
      </c>
      <c r="C2005" s="40">
        <v>8122181.95</v>
      </c>
      <c r="D2005" s="42">
        <v>0</v>
      </c>
      <c r="E2005" s="41">
        <v>0</v>
      </c>
      <c r="F2005" s="43">
        <f t="shared" si="53"/>
        <v>8122181.95</v>
      </c>
    </row>
    <row r="2006" spans="2:6" ht="22.5">
      <c r="B2006" s="39" t="s">
        <v>0</v>
      </c>
      <c r="C2006" s="40">
        <v>14926896.16</v>
      </c>
      <c r="D2006" s="42">
        <v>0</v>
      </c>
      <c r="E2006" s="41">
        <v>14430365.6</v>
      </c>
      <c r="F2006" s="43">
        <f t="shared" si="53"/>
        <v>496530.5600000005</v>
      </c>
    </row>
    <row r="2007" spans="2:6" ht="22.5">
      <c r="B2007" s="39" t="s">
        <v>33</v>
      </c>
      <c r="C2007" s="40">
        <v>1436810.08</v>
      </c>
      <c r="D2007" s="42">
        <v>0</v>
      </c>
      <c r="E2007" s="41">
        <v>0</v>
      </c>
      <c r="F2007" s="43">
        <f t="shared" si="53"/>
        <v>1436810.08</v>
      </c>
    </row>
    <row r="2008" spans="2:6" ht="22.5">
      <c r="B2008" s="39" t="s">
        <v>32</v>
      </c>
      <c r="C2008" s="40">
        <v>3112159.7700000005</v>
      </c>
      <c r="D2008" s="42">
        <v>0</v>
      </c>
      <c r="E2008" s="41">
        <v>315766</v>
      </c>
      <c r="F2008" s="43">
        <f t="shared" si="53"/>
        <v>2796393.7700000005</v>
      </c>
    </row>
    <row r="2009" spans="2:6" ht="12.75">
      <c r="B2009" s="39" t="s">
        <v>14</v>
      </c>
      <c r="C2009" s="40">
        <v>399854.61999999965</v>
      </c>
      <c r="D2009" s="42">
        <v>0</v>
      </c>
      <c r="E2009" s="41">
        <v>399854.62</v>
      </c>
      <c r="F2009" s="43">
        <f t="shared" si="53"/>
        <v>0</v>
      </c>
    </row>
    <row r="2010" spans="2:6" ht="12.75">
      <c r="B2010" s="39" t="s">
        <v>15</v>
      </c>
      <c r="C2010" s="40">
        <v>357538.56999999995</v>
      </c>
      <c r="D2010" s="42">
        <v>0</v>
      </c>
      <c r="E2010" s="41">
        <v>0</v>
      </c>
      <c r="F2010" s="43">
        <f t="shared" si="53"/>
        <v>357538.56999999995</v>
      </c>
    </row>
    <row r="2011" spans="2:6" ht="22.5">
      <c r="B2011" s="39" t="s">
        <v>16</v>
      </c>
      <c r="C2011" s="40">
        <v>372128.24999999994</v>
      </c>
      <c r="D2011" s="42">
        <v>0</v>
      </c>
      <c r="E2011" s="41">
        <v>33627</v>
      </c>
      <c r="F2011" s="43">
        <f t="shared" si="53"/>
        <v>338501.24999999994</v>
      </c>
    </row>
    <row r="2012" spans="2:6" ht="33.75">
      <c r="B2012" s="39" t="s">
        <v>1</v>
      </c>
      <c r="C2012" s="40">
        <v>9732917.209999999</v>
      </c>
      <c r="D2012" s="42">
        <v>0</v>
      </c>
      <c r="E2012" s="41">
        <v>0</v>
      </c>
      <c r="F2012" s="43">
        <f t="shared" si="53"/>
        <v>9732917.209999999</v>
      </c>
    </row>
    <row r="2013" spans="2:6" ht="12.75">
      <c r="B2013" s="39" t="s">
        <v>17</v>
      </c>
      <c r="C2013" s="40">
        <v>197253.15999999968</v>
      </c>
      <c r="D2013" s="42">
        <v>0</v>
      </c>
      <c r="E2013" s="41">
        <v>0</v>
      </c>
      <c r="F2013" s="43">
        <f t="shared" si="53"/>
        <v>197253.15999999968</v>
      </c>
    </row>
    <row r="2014" spans="2:6" ht="22.5">
      <c r="B2014" s="39" t="s">
        <v>2</v>
      </c>
      <c r="C2014" s="40">
        <v>1768456.9499999993</v>
      </c>
      <c r="D2014" s="42">
        <v>7191625</v>
      </c>
      <c r="E2014" s="41">
        <v>1631755.54</v>
      </c>
      <c r="F2014" s="43">
        <f t="shared" si="53"/>
        <v>7328326.409999999</v>
      </c>
    </row>
    <row r="2015" spans="2:6" ht="12.75">
      <c r="B2015" s="39" t="s">
        <v>27</v>
      </c>
      <c r="C2015" s="40">
        <v>-0.060000000055879354</v>
      </c>
      <c r="D2015" s="42">
        <v>0</v>
      </c>
      <c r="E2015" s="41">
        <v>0</v>
      </c>
      <c r="F2015" s="43">
        <f t="shared" si="53"/>
        <v>-0.060000000055879354</v>
      </c>
    </row>
    <row r="2016" spans="2:6" ht="12.75">
      <c r="B2016" s="39" t="s">
        <v>28</v>
      </c>
      <c r="C2016" s="40">
        <v>0.5600000000558794</v>
      </c>
      <c r="D2016" s="42">
        <v>0</v>
      </c>
      <c r="E2016" s="41">
        <v>0</v>
      </c>
      <c r="F2016" s="43">
        <f t="shared" si="53"/>
        <v>0.5600000000558794</v>
      </c>
    </row>
    <row r="2017" spans="2:6" ht="22.5">
      <c r="B2017" s="39" t="s">
        <v>3</v>
      </c>
      <c r="C2017" s="40">
        <v>6749967.550000001</v>
      </c>
      <c r="D2017" s="42">
        <v>0</v>
      </c>
      <c r="E2017" s="41">
        <v>0</v>
      </c>
      <c r="F2017" s="43">
        <f t="shared" si="53"/>
        <v>6749967.550000001</v>
      </c>
    </row>
    <row r="2018" spans="2:6" ht="12.75">
      <c r="B2018" s="39" t="s">
        <v>29</v>
      </c>
      <c r="C2018" s="40">
        <v>59496.10999999894</v>
      </c>
      <c r="D2018" s="42">
        <v>0</v>
      </c>
      <c r="E2018" s="41">
        <v>0</v>
      </c>
      <c r="F2018" s="43">
        <f t="shared" si="53"/>
        <v>59496.10999999894</v>
      </c>
    </row>
    <row r="2019" spans="2:6" ht="12.75">
      <c r="B2019" s="39" t="s">
        <v>30</v>
      </c>
      <c r="C2019" s="40">
        <v>180943.73</v>
      </c>
      <c r="D2019" s="42">
        <v>0</v>
      </c>
      <c r="E2019" s="41">
        <v>0</v>
      </c>
      <c r="F2019" s="43">
        <f t="shared" si="53"/>
        <v>180943.73</v>
      </c>
    </row>
    <row r="2020" spans="2:6" ht="12.75">
      <c r="B2020" s="39" t="s">
        <v>67</v>
      </c>
      <c r="C2020" s="40">
        <v>2041797.9199999988</v>
      </c>
      <c r="D2020" s="42">
        <v>0</v>
      </c>
      <c r="E2020" s="41">
        <v>0</v>
      </c>
      <c r="F2020" s="43">
        <f t="shared" si="53"/>
        <v>2041797.9199999988</v>
      </c>
    </row>
    <row r="2021" spans="2:6" ht="12.75">
      <c r="B2021" s="44" t="s">
        <v>66</v>
      </c>
      <c r="C2021" s="40">
        <v>217760.55</v>
      </c>
      <c r="D2021" s="42">
        <v>0</v>
      </c>
      <c r="E2021" s="41">
        <v>0</v>
      </c>
      <c r="F2021" s="43">
        <f t="shared" si="53"/>
        <v>217760.55</v>
      </c>
    </row>
    <row r="2022" spans="2:6" ht="15">
      <c r="B2022" s="45" t="s">
        <v>5</v>
      </c>
      <c r="C2022" s="46">
        <v>56786418.06000002</v>
      </c>
      <c r="D2022" s="47">
        <f>SUM(D1999:D2021)</f>
        <v>7191625</v>
      </c>
      <c r="E2022" s="47">
        <f>SUM(E1999:E2021)</f>
        <v>16811368.759999998</v>
      </c>
      <c r="F2022" s="46">
        <f t="shared" si="53"/>
        <v>47166674.30000002</v>
      </c>
    </row>
    <row r="2026" ht="12.75" customHeight="1"/>
    <row r="2028" ht="12.75">
      <c r="B2028" s="37" t="s">
        <v>18</v>
      </c>
    </row>
    <row r="2029" spans="2:6" ht="12.75">
      <c r="B2029" s="34" t="s">
        <v>19</v>
      </c>
      <c r="C2029" s="35"/>
      <c r="D2029" s="35"/>
      <c r="E2029" s="36"/>
      <c r="F2029" s="36"/>
    </row>
    <row r="2030" spans="2:6" ht="15.75">
      <c r="B2030" s="34"/>
      <c r="C2030" s="14" t="s">
        <v>25</v>
      </c>
      <c r="D2030" s="14"/>
      <c r="E2030" s="15"/>
      <c r="F2030" s="38">
        <v>55</v>
      </c>
    </row>
    <row r="2031" spans="2:6" ht="12.75">
      <c r="B2031" s="58" t="s">
        <v>7</v>
      </c>
      <c r="C2031" s="60" t="s">
        <v>126</v>
      </c>
      <c r="D2031" s="60" t="s">
        <v>4</v>
      </c>
      <c r="E2031" s="60" t="s">
        <v>6</v>
      </c>
      <c r="F2031" s="60" t="s">
        <v>127</v>
      </c>
    </row>
    <row r="2032" spans="2:6" ht="12.75">
      <c r="B2032" s="59"/>
      <c r="C2032" s="61"/>
      <c r="D2032" s="61"/>
      <c r="E2032" s="61"/>
      <c r="F2032" s="61"/>
    </row>
    <row r="2033" spans="2:6" ht="12.75">
      <c r="B2033" s="39" t="s">
        <v>8</v>
      </c>
      <c r="C2033" s="40">
        <v>72067.14999997988</v>
      </c>
      <c r="D2033" s="41">
        <v>0</v>
      </c>
      <c r="E2033" s="42">
        <v>0</v>
      </c>
      <c r="F2033" s="43">
        <f aca="true" t="shared" si="54" ref="F2033:F2056">C2033+D2033-E2033</f>
        <v>72067.14999997988</v>
      </c>
    </row>
    <row r="2034" spans="2:6" ht="12.75">
      <c r="B2034" s="39" t="s">
        <v>9</v>
      </c>
      <c r="C2034" s="40">
        <v>1630878.7799999998</v>
      </c>
      <c r="D2034" s="42">
        <v>0</v>
      </c>
      <c r="E2034" s="41">
        <v>0</v>
      </c>
      <c r="F2034" s="43">
        <f t="shared" si="54"/>
        <v>1630878.7799999998</v>
      </c>
    </row>
    <row r="2035" spans="2:6" ht="12.75">
      <c r="B2035" s="39" t="s">
        <v>10</v>
      </c>
      <c r="C2035" s="40">
        <v>2902473.1799999992</v>
      </c>
      <c r="D2035" s="42">
        <v>2399833.33</v>
      </c>
      <c r="E2035" s="41">
        <v>2750594.79</v>
      </c>
      <c r="F2035" s="43">
        <f t="shared" si="54"/>
        <v>2551711.7199999997</v>
      </c>
    </row>
    <row r="2036" spans="2:6" ht="12.75">
      <c r="B2036" s="39" t="s">
        <v>11</v>
      </c>
      <c r="C2036" s="40">
        <v>202430.58000000194</v>
      </c>
      <c r="D2036" s="42">
        <v>0</v>
      </c>
      <c r="E2036" s="41">
        <v>0</v>
      </c>
      <c r="F2036" s="43">
        <f t="shared" si="54"/>
        <v>202430.58000000194</v>
      </c>
    </row>
    <row r="2037" spans="2:6" ht="12.75">
      <c r="B2037" s="39" t="s">
        <v>12</v>
      </c>
      <c r="C2037" s="40">
        <v>839998.3999999998</v>
      </c>
      <c r="D2037" s="42">
        <v>0</v>
      </c>
      <c r="E2037" s="41">
        <v>663094.91</v>
      </c>
      <c r="F2037" s="43">
        <f t="shared" si="54"/>
        <v>176903.48999999976</v>
      </c>
    </row>
    <row r="2038" spans="2:6" ht="22.5">
      <c r="B2038" s="39" t="s">
        <v>31</v>
      </c>
      <c r="C2038" s="40">
        <v>1462406.8900000001</v>
      </c>
      <c r="D2038" s="42">
        <v>0</v>
      </c>
      <c r="E2038" s="41">
        <v>1462254.7</v>
      </c>
      <c r="F2038" s="43">
        <f t="shared" si="54"/>
        <v>152.19000000017695</v>
      </c>
    </row>
    <row r="2039" spans="2:6" ht="12.75">
      <c r="B2039" s="39" t="s">
        <v>13</v>
      </c>
      <c r="C2039" s="40">
        <v>8122181.95</v>
      </c>
      <c r="D2039" s="42">
        <v>0</v>
      </c>
      <c r="E2039" s="41">
        <v>0</v>
      </c>
      <c r="F2039" s="43">
        <f t="shared" si="54"/>
        <v>8122181.95</v>
      </c>
    </row>
    <row r="2040" spans="2:6" ht="22.5">
      <c r="B2040" s="39" t="s">
        <v>0</v>
      </c>
      <c r="C2040" s="40">
        <v>496530.5600000005</v>
      </c>
      <c r="D2040" s="42">
        <v>0</v>
      </c>
      <c r="E2040" s="41">
        <v>0</v>
      </c>
      <c r="F2040" s="43">
        <f t="shared" si="54"/>
        <v>496530.5600000005</v>
      </c>
    </row>
    <row r="2041" spans="2:6" ht="22.5">
      <c r="B2041" s="39" t="s">
        <v>33</v>
      </c>
      <c r="C2041" s="40">
        <v>1436810.08</v>
      </c>
      <c r="D2041" s="42">
        <v>0</v>
      </c>
      <c r="E2041" s="41">
        <v>37400</v>
      </c>
      <c r="F2041" s="43">
        <f t="shared" si="54"/>
        <v>1399410.08</v>
      </c>
    </row>
    <row r="2042" spans="2:6" ht="22.5">
      <c r="B2042" s="39" t="s">
        <v>32</v>
      </c>
      <c r="C2042" s="40">
        <v>2796393.7700000005</v>
      </c>
      <c r="D2042" s="42">
        <v>0</v>
      </c>
      <c r="E2042" s="41">
        <v>0</v>
      </c>
      <c r="F2042" s="43">
        <f t="shared" si="54"/>
        <v>2796393.7700000005</v>
      </c>
    </row>
    <row r="2043" spans="2:6" ht="12.75">
      <c r="B2043" s="39" t="s">
        <v>14</v>
      </c>
      <c r="C2043" s="40">
        <v>0</v>
      </c>
      <c r="D2043" s="42">
        <v>0</v>
      </c>
      <c r="E2043" s="41">
        <v>0</v>
      </c>
      <c r="F2043" s="43">
        <f t="shared" si="54"/>
        <v>0</v>
      </c>
    </row>
    <row r="2044" spans="2:6" ht="12.75">
      <c r="B2044" s="39" t="s">
        <v>15</v>
      </c>
      <c r="C2044" s="40">
        <v>357538.56999999995</v>
      </c>
      <c r="D2044" s="42">
        <v>0</v>
      </c>
      <c r="E2044" s="41">
        <v>0</v>
      </c>
      <c r="F2044" s="43">
        <f t="shared" si="54"/>
        <v>357538.56999999995</v>
      </c>
    </row>
    <row r="2045" spans="2:6" ht="22.5">
      <c r="B2045" s="39" t="s">
        <v>16</v>
      </c>
      <c r="C2045" s="40">
        <v>338501.24999999994</v>
      </c>
      <c r="D2045" s="42">
        <v>0</v>
      </c>
      <c r="E2045" s="41">
        <v>0</v>
      </c>
      <c r="F2045" s="43">
        <f t="shared" si="54"/>
        <v>338501.24999999994</v>
      </c>
    </row>
    <row r="2046" spans="2:6" ht="33.75">
      <c r="B2046" s="39" t="s">
        <v>1</v>
      </c>
      <c r="C2046" s="40">
        <v>9732917.209999999</v>
      </c>
      <c r="D2046" s="42">
        <v>0</v>
      </c>
      <c r="E2046" s="41">
        <v>0</v>
      </c>
      <c r="F2046" s="43">
        <f t="shared" si="54"/>
        <v>9732917.209999999</v>
      </c>
    </row>
    <row r="2047" spans="2:6" ht="12.75">
      <c r="B2047" s="39" t="s">
        <v>17</v>
      </c>
      <c r="C2047" s="40">
        <v>197253.15999999968</v>
      </c>
      <c r="D2047" s="42">
        <v>0</v>
      </c>
      <c r="E2047" s="41">
        <v>0</v>
      </c>
      <c r="F2047" s="43">
        <f t="shared" si="54"/>
        <v>197253.15999999968</v>
      </c>
    </row>
    <row r="2048" spans="2:6" ht="22.5">
      <c r="B2048" s="39" t="s">
        <v>2</v>
      </c>
      <c r="C2048" s="40">
        <v>7328326.409999999</v>
      </c>
      <c r="D2048" s="42">
        <v>0</v>
      </c>
      <c r="E2048" s="41">
        <v>7571715.4</v>
      </c>
      <c r="F2048" s="43">
        <f t="shared" si="54"/>
        <v>-243388.99000000115</v>
      </c>
    </row>
    <row r="2049" spans="2:6" ht="12.75">
      <c r="B2049" s="39" t="s">
        <v>27</v>
      </c>
      <c r="C2049" s="40">
        <v>-0.060000000055879354</v>
      </c>
      <c r="D2049" s="42">
        <v>0</v>
      </c>
      <c r="E2049" s="41">
        <v>0</v>
      </c>
      <c r="F2049" s="43">
        <f t="shared" si="54"/>
        <v>-0.060000000055879354</v>
      </c>
    </row>
    <row r="2050" spans="2:6" ht="12.75">
      <c r="B2050" s="39" t="s">
        <v>28</v>
      </c>
      <c r="C2050" s="40">
        <v>0.5600000000558794</v>
      </c>
      <c r="D2050" s="42">
        <v>0</v>
      </c>
      <c r="E2050" s="41">
        <v>0</v>
      </c>
      <c r="F2050" s="43">
        <f t="shared" si="54"/>
        <v>0.5600000000558794</v>
      </c>
    </row>
    <row r="2051" spans="2:6" ht="22.5">
      <c r="B2051" s="39" t="s">
        <v>3</v>
      </c>
      <c r="C2051" s="40">
        <v>6749967.550000001</v>
      </c>
      <c r="D2051" s="42">
        <v>0</v>
      </c>
      <c r="E2051" s="41">
        <v>0</v>
      </c>
      <c r="F2051" s="43">
        <f t="shared" si="54"/>
        <v>6749967.550000001</v>
      </c>
    </row>
    <row r="2052" spans="2:6" ht="12.75">
      <c r="B2052" s="39" t="s">
        <v>29</v>
      </c>
      <c r="C2052" s="40">
        <v>59496.10999999894</v>
      </c>
      <c r="D2052" s="42">
        <v>0</v>
      </c>
      <c r="E2052" s="41">
        <v>0</v>
      </c>
      <c r="F2052" s="43">
        <f t="shared" si="54"/>
        <v>59496.10999999894</v>
      </c>
    </row>
    <row r="2053" spans="2:6" ht="12.75">
      <c r="B2053" s="39" t="s">
        <v>30</v>
      </c>
      <c r="C2053" s="40">
        <v>180943.73</v>
      </c>
      <c r="D2053" s="42">
        <v>0</v>
      </c>
      <c r="E2053" s="41">
        <v>0</v>
      </c>
      <c r="F2053" s="43">
        <f t="shared" si="54"/>
        <v>180943.73</v>
      </c>
    </row>
    <row r="2054" spans="2:6" ht="12.75">
      <c r="B2054" s="39" t="s">
        <v>67</v>
      </c>
      <c r="C2054" s="40">
        <v>2041797.9199999988</v>
      </c>
      <c r="D2054" s="42">
        <v>0</v>
      </c>
      <c r="E2054" s="41">
        <v>0</v>
      </c>
      <c r="F2054" s="43">
        <f t="shared" si="54"/>
        <v>2041797.9199999988</v>
      </c>
    </row>
    <row r="2055" spans="2:6" ht="12.75">
      <c r="B2055" s="44" t="s">
        <v>66</v>
      </c>
      <c r="C2055" s="40">
        <v>217760.55</v>
      </c>
      <c r="D2055" s="42">
        <v>0</v>
      </c>
      <c r="E2055" s="41">
        <v>0</v>
      </c>
      <c r="F2055" s="43">
        <f t="shared" si="54"/>
        <v>217760.55</v>
      </c>
    </row>
    <row r="2056" spans="2:6" ht="15">
      <c r="B2056" s="45" t="s">
        <v>5</v>
      </c>
      <c r="C2056" s="46">
        <v>47166674.30000002</v>
      </c>
      <c r="D2056" s="47">
        <f>SUM(D2033:D2055)</f>
        <v>2399833.33</v>
      </c>
      <c r="E2056" s="47">
        <f>SUM(E2033:E2055)</f>
        <v>12485059.8</v>
      </c>
      <c r="F2056" s="46">
        <f t="shared" si="54"/>
        <v>37081447.83000001</v>
      </c>
    </row>
    <row r="2066" ht="12.75">
      <c r="B2066" s="37" t="s">
        <v>18</v>
      </c>
    </row>
    <row r="2067" spans="2:6" ht="12.75">
      <c r="B2067" s="34" t="s">
        <v>19</v>
      </c>
      <c r="C2067" s="35"/>
      <c r="D2067" s="35"/>
      <c r="E2067" s="36"/>
      <c r="F2067" s="36"/>
    </row>
    <row r="2068" spans="2:6" ht="15.75">
      <c r="B2068" s="34"/>
      <c r="C2068" s="14" t="s">
        <v>25</v>
      </c>
      <c r="D2068" s="14"/>
      <c r="E2068" s="15"/>
      <c r="F2068" s="38">
        <v>56</v>
      </c>
    </row>
    <row r="2069" spans="2:6" ht="12.75">
      <c r="B2069" s="58" t="s">
        <v>7</v>
      </c>
      <c r="C2069" s="60" t="s">
        <v>127</v>
      </c>
      <c r="D2069" s="60" t="s">
        <v>4</v>
      </c>
      <c r="E2069" s="60" t="s">
        <v>6</v>
      </c>
      <c r="F2069" s="60" t="s">
        <v>128</v>
      </c>
    </row>
    <row r="2070" spans="2:6" ht="12.75">
      <c r="B2070" s="59"/>
      <c r="C2070" s="61"/>
      <c r="D2070" s="61"/>
      <c r="E2070" s="61"/>
      <c r="F2070" s="61"/>
    </row>
    <row r="2071" spans="2:6" ht="12.75">
      <c r="B2071" s="39" t="s">
        <v>8</v>
      </c>
      <c r="C2071" s="40">
        <v>72067.14999997988</v>
      </c>
      <c r="D2071" s="41">
        <v>0</v>
      </c>
      <c r="E2071" s="42">
        <v>0</v>
      </c>
      <c r="F2071" s="43">
        <f aca="true" t="shared" si="55" ref="F2071:F2094">C2071+D2071-E2071</f>
        <v>72067.14999997988</v>
      </c>
    </row>
    <row r="2072" spans="2:6" ht="12.75">
      <c r="B2072" s="39" t="s">
        <v>9</v>
      </c>
      <c r="C2072" s="40">
        <v>1630878.7799999998</v>
      </c>
      <c r="D2072" s="42">
        <v>0</v>
      </c>
      <c r="E2072" s="41">
        <v>0</v>
      </c>
      <c r="F2072" s="43">
        <f t="shared" si="55"/>
        <v>1630878.7799999998</v>
      </c>
    </row>
    <row r="2073" spans="2:6" ht="12.75">
      <c r="B2073" s="39" t="s">
        <v>10</v>
      </c>
      <c r="C2073" s="40">
        <v>2551711.7199999997</v>
      </c>
      <c r="D2073" s="42">
        <v>0</v>
      </c>
      <c r="E2073" s="41">
        <v>0</v>
      </c>
      <c r="F2073" s="43">
        <f t="shared" si="55"/>
        <v>2551711.7199999997</v>
      </c>
    </row>
    <row r="2074" spans="2:6" ht="12.75">
      <c r="B2074" s="39" t="s">
        <v>11</v>
      </c>
      <c r="C2074" s="40">
        <v>202430.58000000194</v>
      </c>
      <c r="D2074" s="42">
        <v>0</v>
      </c>
      <c r="E2074" s="41">
        <v>0</v>
      </c>
      <c r="F2074" s="43">
        <f t="shared" si="55"/>
        <v>202430.58000000194</v>
      </c>
    </row>
    <row r="2075" spans="2:6" ht="12.75">
      <c r="B2075" s="39" t="s">
        <v>12</v>
      </c>
      <c r="C2075" s="40">
        <v>176903.48999999976</v>
      </c>
      <c r="D2075" s="42">
        <v>0</v>
      </c>
      <c r="E2075" s="41">
        <v>0</v>
      </c>
      <c r="F2075" s="43">
        <f t="shared" si="55"/>
        <v>176903.48999999976</v>
      </c>
    </row>
    <row r="2076" spans="2:6" ht="22.5">
      <c r="B2076" s="39" t="s">
        <v>31</v>
      </c>
      <c r="C2076" s="40">
        <v>152.19000000017695</v>
      </c>
      <c r="D2076" s="42">
        <v>0</v>
      </c>
      <c r="E2076" s="41">
        <v>0</v>
      </c>
      <c r="F2076" s="43">
        <f t="shared" si="55"/>
        <v>152.19000000017695</v>
      </c>
    </row>
    <row r="2077" spans="2:6" ht="12.75">
      <c r="B2077" s="39" t="s">
        <v>13</v>
      </c>
      <c r="C2077" s="40">
        <v>8122181.95</v>
      </c>
      <c r="D2077" s="42">
        <v>0</v>
      </c>
      <c r="E2077" s="41">
        <v>0</v>
      </c>
      <c r="F2077" s="43">
        <f t="shared" si="55"/>
        <v>8122181.95</v>
      </c>
    </row>
    <row r="2078" spans="2:6" ht="22.5">
      <c r="B2078" s="39" t="s">
        <v>0</v>
      </c>
      <c r="C2078" s="40">
        <v>496530.5600000005</v>
      </c>
      <c r="D2078" s="42">
        <v>0</v>
      </c>
      <c r="E2078" s="41">
        <v>0</v>
      </c>
      <c r="F2078" s="43">
        <f t="shared" si="55"/>
        <v>496530.5600000005</v>
      </c>
    </row>
    <row r="2079" spans="2:6" ht="22.5">
      <c r="B2079" s="39" t="s">
        <v>33</v>
      </c>
      <c r="C2079" s="40">
        <v>1399410.08</v>
      </c>
      <c r="D2079" s="42">
        <v>0</v>
      </c>
      <c r="E2079" s="41">
        <v>0</v>
      </c>
      <c r="F2079" s="43">
        <f t="shared" si="55"/>
        <v>1399410.08</v>
      </c>
    </row>
    <row r="2080" spans="2:6" ht="22.5">
      <c r="B2080" s="39" t="s">
        <v>32</v>
      </c>
      <c r="C2080" s="40">
        <v>2796393.7700000005</v>
      </c>
      <c r="D2080" s="42">
        <v>0</v>
      </c>
      <c r="E2080" s="41">
        <v>0</v>
      </c>
      <c r="F2080" s="43">
        <f t="shared" si="55"/>
        <v>2796393.7700000005</v>
      </c>
    </row>
    <row r="2081" spans="2:6" ht="12.75">
      <c r="B2081" s="39" t="s">
        <v>14</v>
      </c>
      <c r="C2081" s="40">
        <v>0</v>
      </c>
      <c r="D2081" s="42">
        <v>0</v>
      </c>
      <c r="E2081" s="41">
        <v>0</v>
      </c>
      <c r="F2081" s="43">
        <f t="shared" si="55"/>
        <v>0</v>
      </c>
    </row>
    <row r="2082" spans="2:6" ht="12.75">
      <c r="B2082" s="39" t="s">
        <v>15</v>
      </c>
      <c r="C2082" s="40">
        <v>357538.56999999995</v>
      </c>
      <c r="D2082" s="42">
        <v>0</v>
      </c>
      <c r="E2082" s="41">
        <v>0</v>
      </c>
      <c r="F2082" s="43">
        <f t="shared" si="55"/>
        <v>357538.56999999995</v>
      </c>
    </row>
    <row r="2083" spans="2:6" ht="22.5">
      <c r="B2083" s="39" t="s">
        <v>16</v>
      </c>
      <c r="C2083" s="40">
        <v>338501.24999999994</v>
      </c>
      <c r="D2083" s="42">
        <v>0</v>
      </c>
      <c r="E2083" s="41">
        <v>0</v>
      </c>
      <c r="F2083" s="43">
        <f t="shared" si="55"/>
        <v>338501.24999999994</v>
      </c>
    </row>
    <row r="2084" spans="2:6" ht="33.75">
      <c r="B2084" s="39" t="s">
        <v>1</v>
      </c>
      <c r="C2084" s="40">
        <v>9732917.209999999</v>
      </c>
      <c r="D2084" s="42">
        <v>0</v>
      </c>
      <c r="E2084" s="41">
        <v>0</v>
      </c>
      <c r="F2084" s="43">
        <f t="shared" si="55"/>
        <v>9732917.209999999</v>
      </c>
    </row>
    <row r="2085" spans="2:6" ht="12.75">
      <c r="B2085" s="39" t="s">
        <v>17</v>
      </c>
      <c r="C2085" s="40">
        <v>197253.15999999968</v>
      </c>
      <c r="D2085" s="42">
        <v>0</v>
      </c>
      <c r="E2085" s="41">
        <v>0</v>
      </c>
      <c r="F2085" s="43">
        <f t="shared" si="55"/>
        <v>197253.15999999968</v>
      </c>
    </row>
    <row r="2086" spans="2:6" ht="22.5">
      <c r="B2086" s="39" t="s">
        <v>2</v>
      </c>
      <c r="C2086" s="40">
        <v>-243388.99000000115</v>
      </c>
      <c r="D2086" s="42">
        <v>0</v>
      </c>
      <c r="E2086" s="41">
        <v>0</v>
      </c>
      <c r="F2086" s="43">
        <f t="shared" si="55"/>
        <v>-243388.99000000115</v>
      </c>
    </row>
    <row r="2087" spans="2:6" ht="12.75">
      <c r="B2087" s="39" t="s">
        <v>27</v>
      </c>
      <c r="C2087" s="40">
        <v>-0.060000000055879354</v>
      </c>
      <c r="D2087" s="42">
        <v>0</v>
      </c>
      <c r="E2087" s="41">
        <v>0</v>
      </c>
      <c r="F2087" s="43">
        <f t="shared" si="55"/>
        <v>-0.060000000055879354</v>
      </c>
    </row>
    <row r="2088" spans="2:6" ht="12.75">
      <c r="B2088" s="39" t="s">
        <v>28</v>
      </c>
      <c r="C2088" s="40">
        <v>0.5600000000558794</v>
      </c>
      <c r="D2088" s="42">
        <v>0</v>
      </c>
      <c r="E2088" s="41">
        <v>0</v>
      </c>
      <c r="F2088" s="43">
        <f t="shared" si="55"/>
        <v>0.5600000000558794</v>
      </c>
    </row>
    <row r="2089" spans="2:6" ht="22.5">
      <c r="B2089" s="39" t="s">
        <v>3</v>
      </c>
      <c r="C2089" s="40">
        <v>6749967.550000001</v>
      </c>
      <c r="D2089" s="42">
        <v>0</v>
      </c>
      <c r="E2089" s="41">
        <v>0</v>
      </c>
      <c r="F2089" s="43">
        <f t="shared" si="55"/>
        <v>6749967.550000001</v>
      </c>
    </row>
    <row r="2090" spans="2:6" ht="12.75">
      <c r="B2090" s="39" t="s">
        <v>29</v>
      </c>
      <c r="C2090" s="40">
        <v>59496.10999999894</v>
      </c>
      <c r="D2090" s="42">
        <v>0</v>
      </c>
      <c r="E2090" s="41">
        <v>0</v>
      </c>
      <c r="F2090" s="43">
        <f t="shared" si="55"/>
        <v>59496.10999999894</v>
      </c>
    </row>
    <row r="2091" spans="2:6" ht="12.75">
      <c r="B2091" s="39" t="s">
        <v>30</v>
      </c>
      <c r="C2091" s="40">
        <v>180943.73</v>
      </c>
      <c r="D2091" s="42">
        <v>0</v>
      </c>
      <c r="E2091" s="41">
        <v>0</v>
      </c>
      <c r="F2091" s="43">
        <f t="shared" si="55"/>
        <v>180943.73</v>
      </c>
    </row>
    <row r="2092" spans="2:6" ht="12.75">
      <c r="B2092" s="39" t="s">
        <v>67</v>
      </c>
      <c r="C2092" s="40">
        <v>2041797.9199999988</v>
      </c>
      <c r="D2092" s="42">
        <v>0</v>
      </c>
      <c r="E2092" s="41">
        <v>0</v>
      </c>
      <c r="F2092" s="43">
        <f t="shared" si="55"/>
        <v>2041797.9199999988</v>
      </c>
    </row>
    <row r="2093" spans="2:6" ht="12.75">
      <c r="B2093" s="44" t="s">
        <v>66</v>
      </c>
      <c r="C2093" s="40">
        <v>217760.55</v>
      </c>
      <c r="D2093" s="42">
        <v>4361</v>
      </c>
      <c r="E2093" s="41">
        <v>0</v>
      </c>
      <c r="F2093" s="43">
        <f t="shared" si="55"/>
        <v>222121.55</v>
      </c>
    </row>
    <row r="2094" spans="2:6" ht="15">
      <c r="B2094" s="45" t="s">
        <v>5</v>
      </c>
      <c r="C2094" s="46">
        <v>37081447.83000001</v>
      </c>
      <c r="D2094" s="47">
        <f>SUM(D2071:D2093)</f>
        <v>4361</v>
      </c>
      <c r="E2094" s="47">
        <f>SUM(E2071:E2093)</f>
        <v>0</v>
      </c>
      <c r="F2094" s="46">
        <f t="shared" si="55"/>
        <v>37085808.83000001</v>
      </c>
    </row>
    <row r="2096" ht="12.75" customHeight="1"/>
    <row r="2103" ht="12.75">
      <c r="B2103" s="37" t="s">
        <v>18</v>
      </c>
    </row>
    <row r="2104" spans="2:6" ht="12.75">
      <c r="B2104" s="34" t="s">
        <v>19</v>
      </c>
      <c r="C2104" s="35"/>
      <c r="D2104" s="35"/>
      <c r="E2104" s="36"/>
      <c r="F2104" s="36"/>
    </row>
    <row r="2105" spans="2:6" ht="15.75">
      <c r="B2105" s="34"/>
      <c r="C2105" s="14" t="s">
        <v>25</v>
      </c>
      <c r="D2105" s="14"/>
      <c r="E2105" s="15"/>
      <c r="F2105" s="38">
        <v>57</v>
      </c>
    </row>
    <row r="2106" spans="2:6" ht="12.75">
      <c r="B2106" s="58" t="s">
        <v>7</v>
      </c>
      <c r="C2106" s="60" t="s">
        <v>128</v>
      </c>
      <c r="D2106" s="60" t="s">
        <v>4</v>
      </c>
      <c r="E2106" s="60" t="s">
        <v>6</v>
      </c>
      <c r="F2106" s="60" t="s">
        <v>129</v>
      </c>
    </row>
    <row r="2107" spans="2:6" ht="12.75">
      <c r="B2107" s="59"/>
      <c r="C2107" s="61"/>
      <c r="D2107" s="61"/>
      <c r="E2107" s="61"/>
      <c r="F2107" s="61"/>
    </row>
    <row r="2108" spans="2:6" ht="12.75">
      <c r="B2108" s="39" t="s">
        <v>8</v>
      </c>
      <c r="C2108" s="40">
        <v>72067.14999997988</v>
      </c>
      <c r="D2108" s="41">
        <v>0</v>
      </c>
      <c r="E2108" s="42">
        <v>0</v>
      </c>
      <c r="F2108" s="43">
        <f aca="true" t="shared" si="56" ref="F2108:F2131">C2108+D2108-E2108</f>
        <v>72067.14999997988</v>
      </c>
    </row>
    <row r="2109" spans="2:6" ht="12.75">
      <c r="B2109" s="39" t="s">
        <v>9</v>
      </c>
      <c r="C2109" s="40">
        <v>1630878.7799999998</v>
      </c>
      <c r="D2109" s="42">
        <v>0</v>
      </c>
      <c r="E2109" s="41">
        <v>1013658.71</v>
      </c>
      <c r="F2109" s="43">
        <f t="shared" si="56"/>
        <v>617220.0699999998</v>
      </c>
    </row>
    <row r="2110" spans="2:6" ht="12.75">
      <c r="B2110" s="39" t="s">
        <v>10</v>
      </c>
      <c r="C2110" s="40">
        <v>2551711.7199999997</v>
      </c>
      <c r="D2110" s="42">
        <v>0</v>
      </c>
      <c r="E2110" s="41">
        <v>4210955.78</v>
      </c>
      <c r="F2110" s="43">
        <f t="shared" si="56"/>
        <v>-1659244.0600000005</v>
      </c>
    </row>
    <row r="2111" spans="2:6" ht="12.75">
      <c r="B2111" s="39" t="s">
        <v>11</v>
      </c>
      <c r="C2111" s="40">
        <v>202430.58000000194</v>
      </c>
      <c r="D2111" s="42">
        <v>0</v>
      </c>
      <c r="E2111" s="41">
        <v>0</v>
      </c>
      <c r="F2111" s="43">
        <f t="shared" si="56"/>
        <v>202430.58000000194</v>
      </c>
    </row>
    <row r="2112" spans="2:6" ht="12.75">
      <c r="B2112" s="39" t="s">
        <v>12</v>
      </c>
      <c r="C2112" s="40">
        <v>176903.48999999976</v>
      </c>
      <c r="D2112" s="42">
        <v>0</v>
      </c>
      <c r="E2112" s="41">
        <v>0</v>
      </c>
      <c r="F2112" s="43">
        <f t="shared" si="56"/>
        <v>176903.48999999976</v>
      </c>
    </row>
    <row r="2113" spans="2:6" ht="22.5">
      <c r="B2113" s="39" t="s">
        <v>31</v>
      </c>
      <c r="C2113" s="40">
        <v>152.19000000017695</v>
      </c>
      <c r="D2113" s="42">
        <v>0</v>
      </c>
      <c r="E2113" s="41">
        <v>0</v>
      </c>
      <c r="F2113" s="43">
        <f t="shared" si="56"/>
        <v>152.19000000017695</v>
      </c>
    </row>
    <row r="2114" spans="2:6" ht="12.75">
      <c r="B2114" s="39" t="s">
        <v>13</v>
      </c>
      <c r="C2114" s="40">
        <v>8122181.95</v>
      </c>
      <c r="D2114" s="42">
        <v>0</v>
      </c>
      <c r="E2114" s="41">
        <v>0</v>
      </c>
      <c r="F2114" s="43">
        <f t="shared" si="56"/>
        <v>8122181.95</v>
      </c>
    </row>
    <row r="2115" spans="2:6" ht="22.5">
      <c r="B2115" s="39" t="s">
        <v>0</v>
      </c>
      <c r="C2115" s="40">
        <v>496530.5600000005</v>
      </c>
      <c r="D2115" s="42">
        <v>0</v>
      </c>
      <c r="E2115" s="41">
        <v>0</v>
      </c>
      <c r="F2115" s="43">
        <f t="shared" si="56"/>
        <v>496530.5600000005</v>
      </c>
    </row>
    <row r="2116" spans="2:6" ht="22.5">
      <c r="B2116" s="39" t="s">
        <v>33</v>
      </c>
      <c r="C2116" s="40">
        <v>1399410.08</v>
      </c>
      <c r="D2116" s="42">
        <v>0</v>
      </c>
      <c r="E2116" s="41">
        <v>0</v>
      </c>
      <c r="F2116" s="43">
        <f t="shared" si="56"/>
        <v>1399410.08</v>
      </c>
    </row>
    <row r="2117" spans="2:6" ht="22.5">
      <c r="B2117" s="39" t="s">
        <v>32</v>
      </c>
      <c r="C2117" s="40">
        <v>2796393.7700000005</v>
      </c>
      <c r="D2117" s="42">
        <v>0</v>
      </c>
      <c r="E2117" s="41">
        <v>0</v>
      </c>
      <c r="F2117" s="43">
        <f t="shared" si="56"/>
        <v>2796393.7700000005</v>
      </c>
    </row>
    <row r="2118" spans="2:6" ht="12.75">
      <c r="B2118" s="39" t="s">
        <v>14</v>
      </c>
      <c r="C2118" s="40">
        <v>0</v>
      </c>
      <c r="D2118" s="42">
        <v>0</v>
      </c>
      <c r="E2118" s="41">
        <v>0</v>
      </c>
      <c r="F2118" s="43">
        <f t="shared" si="56"/>
        <v>0</v>
      </c>
    </row>
    <row r="2119" spans="2:6" ht="12.75">
      <c r="B2119" s="39" t="s">
        <v>15</v>
      </c>
      <c r="C2119" s="40">
        <v>357538.56999999995</v>
      </c>
      <c r="D2119" s="42">
        <v>0</v>
      </c>
      <c r="E2119" s="41">
        <v>0</v>
      </c>
      <c r="F2119" s="43">
        <f t="shared" si="56"/>
        <v>357538.56999999995</v>
      </c>
    </row>
    <row r="2120" spans="2:6" ht="22.5">
      <c r="B2120" s="39" t="s">
        <v>16</v>
      </c>
      <c r="C2120" s="40">
        <v>338501.24999999994</v>
      </c>
      <c r="D2120" s="42">
        <v>0</v>
      </c>
      <c r="E2120" s="41">
        <v>0</v>
      </c>
      <c r="F2120" s="43">
        <f t="shared" si="56"/>
        <v>338501.24999999994</v>
      </c>
    </row>
    <row r="2121" spans="2:6" ht="33.75">
      <c r="B2121" s="39" t="s">
        <v>1</v>
      </c>
      <c r="C2121" s="40">
        <v>9732917.209999999</v>
      </c>
      <c r="D2121" s="42">
        <v>0</v>
      </c>
      <c r="E2121" s="41">
        <v>0</v>
      </c>
      <c r="F2121" s="43">
        <f t="shared" si="56"/>
        <v>9732917.209999999</v>
      </c>
    </row>
    <row r="2122" spans="2:6" ht="12.75">
      <c r="B2122" s="39" t="s">
        <v>17</v>
      </c>
      <c r="C2122" s="40">
        <v>197253.15999999968</v>
      </c>
      <c r="D2122" s="42">
        <v>0</v>
      </c>
      <c r="E2122" s="41">
        <v>0</v>
      </c>
      <c r="F2122" s="43">
        <f t="shared" si="56"/>
        <v>197253.15999999968</v>
      </c>
    </row>
    <row r="2123" spans="2:6" ht="22.5">
      <c r="B2123" s="39" t="s">
        <v>2</v>
      </c>
      <c r="C2123" s="40">
        <v>-243388.99000000115</v>
      </c>
      <c r="D2123" s="42">
        <v>0</v>
      </c>
      <c r="E2123" s="41">
        <v>0</v>
      </c>
      <c r="F2123" s="43">
        <f t="shared" si="56"/>
        <v>-243388.99000000115</v>
      </c>
    </row>
    <row r="2124" spans="2:6" ht="12.75">
      <c r="B2124" s="39" t="s">
        <v>27</v>
      </c>
      <c r="C2124" s="40">
        <v>-0.060000000055879354</v>
      </c>
      <c r="D2124" s="42">
        <v>0</v>
      </c>
      <c r="E2124" s="41">
        <v>0</v>
      </c>
      <c r="F2124" s="43">
        <f t="shared" si="56"/>
        <v>-0.060000000055879354</v>
      </c>
    </row>
    <row r="2125" spans="2:6" ht="12.75">
      <c r="B2125" s="39" t="s">
        <v>28</v>
      </c>
      <c r="C2125" s="40">
        <v>0.5600000000558794</v>
      </c>
      <c r="D2125" s="42">
        <v>0</v>
      </c>
      <c r="E2125" s="41">
        <v>0</v>
      </c>
      <c r="F2125" s="43">
        <f t="shared" si="56"/>
        <v>0.5600000000558794</v>
      </c>
    </row>
    <row r="2126" spans="2:6" ht="22.5">
      <c r="B2126" s="39" t="s">
        <v>3</v>
      </c>
      <c r="C2126" s="40">
        <v>6749967.550000001</v>
      </c>
      <c r="D2126" s="42">
        <v>0</v>
      </c>
      <c r="E2126" s="41">
        <v>0</v>
      </c>
      <c r="F2126" s="43">
        <f t="shared" si="56"/>
        <v>6749967.550000001</v>
      </c>
    </row>
    <row r="2127" spans="2:6" ht="12.75">
      <c r="B2127" s="39" t="s">
        <v>29</v>
      </c>
      <c r="C2127" s="40">
        <v>59496.10999999894</v>
      </c>
      <c r="D2127" s="42">
        <v>0</v>
      </c>
      <c r="E2127" s="41">
        <v>0</v>
      </c>
      <c r="F2127" s="43">
        <f t="shared" si="56"/>
        <v>59496.10999999894</v>
      </c>
    </row>
    <row r="2128" spans="2:6" ht="12.75">
      <c r="B2128" s="39" t="s">
        <v>30</v>
      </c>
      <c r="C2128" s="40">
        <v>180943.73</v>
      </c>
      <c r="D2128" s="42">
        <v>0</v>
      </c>
      <c r="E2128" s="41">
        <v>0</v>
      </c>
      <c r="F2128" s="43">
        <f t="shared" si="56"/>
        <v>180943.73</v>
      </c>
    </row>
    <row r="2129" spans="2:6" ht="12.75">
      <c r="B2129" s="39" t="s">
        <v>67</v>
      </c>
      <c r="C2129" s="40">
        <v>2041797.9199999988</v>
      </c>
      <c r="D2129" s="42">
        <v>0</v>
      </c>
      <c r="E2129" s="41">
        <v>0</v>
      </c>
      <c r="F2129" s="43">
        <f t="shared" si="56"/>
        <v>2041797.9199999988</v>
      </c>
    </row>
    <row r="2130" spans="2:6" ht="12.75">
      <c r="B2130" s="44" t="s">
        <v>66</v>
      </c>
      <c r="C2130" s="40">
        <v>222121.55</v>
      </c>
      <c r="D2130" s="42">
        <v>6700</v>
      </c>
      <c r="E2130" s="41">
        <v>0</v>
      </c>
      <c r="F2130" s="43">
        <f t="shared" si="56"/>
        <v>228821.55</v>
      </c>
    </row>
    <row r="2131" spans="2:6" ht="15">
      <c r="B2131" s="45" t="s">
        <v>5</v>
      </c>
      <c r="C2131" s="46">
        <v>37085808.83000001</v>
      </c>
      <c r="D2131" s="47">
        <f>SUM(D2108:D2130)</f>
        <v>6700</v>
      </c>
      <c r="E2131" s="47">
        <f>SUM(E2108:E2130)</f>
        <v>5224614.49</v>
      </c>
      <c r="F2131" s="46">
        <f t="shared" si="56"/>
        <v>31867894.34000001</v>
      </c>
    </row>
    <row r="2132" ht="12.75" customHeight="1"/>
    <row r="2142" ht="12.75">
      <c r="B2142" s="37" t="s">
        <v>18</v>
      </c>
    </row>
    <row r="2143" spans="2:6" ht="12.75">
      <c r="B2143" s="34" t="s">
        <v>19</v>
      </c>
      <c r="C2143" s="35"/>
      <c r="D2143" s="35"/>
      <c r="E2143" s="36"/>
      <c r="F2143" s="36"/>
    </row>
    <row r="2144" spans="2:6" ht="15.75">
      <c r="B2144" s="34"/>
      <c r="C2144" s="14" t="s">
        <v>25</v>
      </c>
      <c r="D2144" s="14"/>
      <c r="E2144" s="15"/>
      <c r="F2144" s="38">
        <v>58</v>
      </c>
    </row>
    <row r="2145" spans="2:6" ht="12.75">
      <c r="B2145" s="58" t="s">
        <v>7</v>
      </c>
      <c r="C2145" s="60" t="s">
        <v>129</v>
      </c>
      <c r="D2145" s="60" t="s">
        <v>4</v>
      </c>
      <c r="E2145" s="60" t="s">
        <v>6</v>
      </c>
      <c r="F2145" s="60" t="s">
        <v>130</v>
      </c>
    </row>
    <row r="2146" spans="2:6" ht="12.75">
      <c r="B2146" s="59"/>
      <c r="C2146" s="61"/>
      <c r="D2146" s="61"/>
      <c r="E2146" s="61"/>
      <c r="F2146" s="61"/>
    </row>
    <row r="2147" spans="2:6" ht="12.75">
      <c r="B2147" s="39" t="s">
        <v>8</v>
      </c>
      <c r="C2147" s="40">
        <v>72067.14999997988</v>
      </c>
      <c r="D2147" s="41">
        <v>1431.36</v>
      </c>
      <c r="E2147" s="42">
        <v>0</v>
      </c>
      <c r="F2147" s="43">
        <f aca="true" t="shared" si="57" ref="F2147:F2170">C2147+D2147-E2147</f>
        <v>73498.50999997988</v>
      </c>
    </row>
    <row r="2148" spans="2:6" ht="12.75">
      <c r="B2148" s="39" t="s">
        <v>9</v>
      </c>
      <c r="C2148" s="40">
        <v>617220.0699999998</v>
      </c>
      <c r="D2148" s="42">
        <v>0</v>
      </c>
      <c r="E2148" s="41">
        <v>0</v>
      </c>
      <c r="F2148" s="43">
        <f t="shared" si="57"/>
        <v>617220.0699999998</v>
      </c>
    </row>
    <row r="2149" spans="2:6" ht="12.75">
      <c r="B2149" s="39" t="s">
        <v>10</v>
      </c>
      <c r="C2149" s="40">
        <v>-1659244.0600000005</v>
      </c>
      <c r="D2149" s="42">
        <v>0</v>
      </c>
      <c r="E2149" s="41">
        <v>0</v>
      </c>
      <c r="F2149" s="43">
        <f t="shared" si="57"/>
        <v>-1659244.0600000005</v>
      </c>
    </row>
    <row r="2150" spans="2:6" ht="12.75">
      <c r="B2150" s="39" t="s">
        <v>11</v>
      </c>
      <c r="C2150" s="40">
        <v>202430.58000000194</v>
      </c>
      <c r="D2150" s="42">
        <v>0</v>
      </c>
      <c r="E2150" s="41">
        <v>0</v>
      </c>
      <c r="F2150" s="43">
        <f t="shared" si="57"/>
        <v>202430.58000000194</v>
      </c>
    </row>
    <row r="2151" spans="2:6" ht="12.75">
      <c r="B2151" s="39" t="s">
        <v>12</v>
      </c>
      <c r="C2151" s="40">
        <v>176903.48999999976</v>
      </c>
      <c r="D2151" s="42">
        <v>0</v>
      </c>
      <c r="E2151" s="41">
        <v>0</v>
      </c>
      <c r="F2151" s="43">
        <f t="shared" si="57"/>
        <v>176903.48999999976</v>
      </c>
    </row>
    <row r="2152" spans="2:6" ht="22.5">
      <c r="B2152" s="39" t="s">
        <v>31</v>
      </c>
      <c r="C2152" s="40">
        <v>152.19000000017695</v>
      </c>
      <c r="D2152" s="42">
        <v>0</v>
      </c>
      <c r="E2152" s="41">
        <v>0</v>
      </c>
      <c r="F2152" s="43">
        <f t="shared" si="57"/>
        <v>152.19000000017695</v>
      </c>
    </row>
    <row r="2153" spans="2:6" ht="12.75">
      <c r="B2153" s="39" t="s">
        <v>13</v>
      </c>
      <c r="C2153" s="40">
        <v>8122181.95</v>
      </c>
      <c r="D2153" s="42">
        <v>0</v>
      </c>
      <c r="E2153" s="41">
        <v>0</v>
      </c>
      <c r="F2153" s="43">
        <f t="shared" si="57"/>
        <v>8122181.95</v>
      </c>
    </row>
    <row r="2154" spans="2:6" ht="22.5">
      <c r="B2154" s="39" t="s">
        <v>0</v>
      </c>
      <c r="C2154" s="40">
        <v>496530.5600000005</v>
      </c>
      <c r="D2154" s="42">
        <v>0</v>
      </c>
      <c r="E2154" s="41">
        <v>0</v>
      </c>
      <c r="F2154" s="43">
        <f t="shared" si="57"/>
        <v>496530.5600000005</v>
      </c>
    </row>
    <row r="2155" spans="2:6" ht="22.5">
      <c r="B2155" s="39" t="s">
        <v>33</v>
      </c>
      <c r="C2155" s="40">
        <v>1399410.08</v>
      </c>
      <c r="D2155" s="42">
        <v>0</v>
      </c>
      <c r="E2155" s="41">
        <v>0</v>
      </c>
      <c r="F2155" s="43">
        <f t="shared" si="57"/>
        <v>1399410.08</v>
      </c>
    </row>
    <row r="2156" spans="2:6" ht="22.5">
      <c r="B2156" s="39" t="s">
        <v>32</v>
      </c>
      <c r="C2156" s="40">
        <v>2796393.7700000005</v>
      </c>
      <c r="D2156" s="42">
        <v>0</v>
      </c>
      <c r="E2156" s="41">
        <v>0</v>
      </c>
      <c r="F2156" s="43">
        <f t="shared" si="57"/>
        <v>2796393.7700000005</v>
      </c>
    </row>
    <row r="2157" spans="2:6" ht="12.75">
      <c r="B2157" s="39" t="s">
        <v>14</v>
      </c>
      <c r="C2157" s="40">
        <v>0</v>
      </c>
      <c r="D2157" s="42">
        <v>0</v>
      </c>
      <c r="E2157" s="41">
        <v>0</v>
      </c>
      <c r="F2157" s="43">
        <f t="shared" si="57"/>
        <v>0</v>
      </c>
    </row>
    <row r="2158" spans="2:6" ht="12.75">
      <c r="B2158" s="39" t="s">
        <v>15</v>
      </c>
      <c r="C2158" s="40">
        <v>357538.56999999995</v>
      </c>
      <c r="D2158" s="42">
        <v>0</v>
      </c>
      <c r="E2158" s="41">
        <v>0</v>
      </c>
      <c r="F2158" s="43">
        <f t="shared" si="57"/>
        <v>357538.56999999995</v>
      </c>
    </row>
    <row r="2159" spans="2:6" ht="22.5">
      <c r="B2159" s="39" t="s">
        <v>16</v>
      </c>
      <c r="C2159" s="40">
        <v>338501.24999999994</v>
      </c>
      <c r="D2159" s="42">
        <v>0</v>
      </c>
      <c r="E2159" s="41">
        <v>0</v>
      </c>
      <c r="F2159" s="43">
        <f t="shared" si="57"/>
        <v>338501.24999999994</v>
      </c>
    </row>
    <row r="2160" spans="2:6" ht="33.75">
      <c r="B2160" s="39" t="s">
        <v>1</v>
      </c>
      <c r="C2160" s="40">
        <v>9732917.209999999</v>
      </c>
      <c r="D2160" s="42">
        <v>0</v>
      </c>
      <c r="E2160" s="41">
        <v>0</v>
      </c>
      <c r="F2160" s="43">
        <f t="shared" si="57"/>
        <v>9732917.209999999</v>
      </c>
    </row>
    <row r="2161" spans="2:6" ht="12.75">
      <c r="B2161" s="39" t="s">
        <v>17</v>
      </c>
      <c r="C2161" s="40">
        <v>197253.15999999968</v>
      </c>
      <c r="D2161" s="42">
        <v>0</v>
      </c>
      <c r="E2161" s="41">
        <v>0</v>
      </c>
      <c r="F2161" s="43">
        <f t="shared" si="57"/>
        <v>197253.15999999968</v>
      </c>
    </row>
    <row r="2162" spans="2:6" ht="22.5">
      <c r="B2162" s="39" t="s">
        <v>2</v>
      </c>
      <c r="C2162" s="40">
        <v>-243388.99000000115</v>
      </c>
      <c r="D2162" s="42">
        <v>0</v>
      </c>
      <c r="E2162" s="41">
        <v>131643</v>
      </c>
      <c r="F2162" s="43">
        <f t="shared" si="57"/>
        <v>-375031.99000000115</v>
      </c>
    </row>
    <row r="2163" spans="2:6" ht="12.75">
      <c r="B2163" s="39" t="s">
        <v>27</v>
      </c>
      <c r="C2163" s="40">
        <v>-0.060000000055879354</v>
      </c>
      <c r="D2163" s="42">
        <v>0</v>
      </c>
      <c r="E2163" s="41">
        <v>0</v>
      </c>
      <c r="F2163" s="43">
        <f t="shared" si="57"/>
        <v>-0.060000000055879354</v>
      </c>
    </row>
    <row r="2164" spans="2:6" ht="12.75">
      <c r="B2164" s="39" t="s">
        <v>28</v>
      </c>
      <c r="C2164" s="40">
        <v>0.5600000000558794</v>
      </c>
      <c r="D2164" s="42">
        <v>0</v>
      </c>
      <c r="E2164" s="41">
        <v>0</v>
      </c>
      <c r="F2164" s="43">
        <f t="shared" si="57"/>
        <v>0.5600000000558794</v>
      </c>
    </row>
    <row r="2165" spans="2:6" ht="22.5">
      <c r="B2165" s="39" t="s">
        <v>3</v>
      </c>
      <c r="C2165" s="40">
        <v>6749967.550000001</v>
      </c>
      <c r="D2165" s="42">
        <v>0</v>
      </c>
      <c r="E2165" s="41">
        <v>0</v>
      </c>
      <c r="F2165" s="43">
        <f t="shared" si="57"/>
        <v>6749967.550000001</v>
      </c>
    </row>
    <row r="2166" spans="2:6" ht="12.75">
      <c r="B2166" s="39" t="s">
        <v>29</v>
      </c>
      <c r="C2166" s="40">
        <v>59496.10999999894</v>
      </c>
      <c r="D2166" s="42">
        <v>0</v>
      </c>
      <c r="E2166" s="41">
        <v>0</v>
      </c>
      <c r="F2166" s="43">
        <f t="shared" si="57"/>
        <v>59496.10999999894</v>
      </c>
    </row>
    <row r="2167" spans="2:6" ht="12.75">
      <c r="B2167" s="39" t="s">
        <v>30</v>
      </c>
      <c r="C2167" s="40">
        <v>180943.73</v>
      </c>
      <c r="D2167" s="42">
        <v>0</v>
      </c>
      <c r="E2167" s="41">
        <v>0</v>
      </c>
      <c r="F2167" s="43">
        <f t="shared" si="57"/>
        <v>180943.73</v>
      </c>
    </row>
    <row r="2168" spans="2:6" ht="12.75">
      <c r="B2168" s="39" t="s">
        <v>67</v>
      </c>
      <c r="C2168" s="40">
        <v>2041797.9199999988</v>
      </c>
      <c r="D2168" s="42">
        <v>0</v>
      </c>
      <c r="E2168" s="41">
        <v>0</v>
      </c>
      <c r="F2168" s="43">
        <f t="shared" si="57"/>
        <v>2041797.9199999988</v>
      </c>
    </row>
    <row r="2169" spans="2:6" ht="12.75">
      <c r="B2169" s="44" t="s">
        <v>66</v>
      </c>
      <c r="C2169" s="40">
        <v>228821.55</v>
      </c>
      <c r="D2169" s="42">
        <v>97869</v>
      </c>
      <c r="E2169" s="41">
        <v>0</v>
      </c>
      <c r="F2169" s="43">
        <f t="shared" si="57"/>
        <v>326690.55</v>
      </c>
    </row>
    <row r="2170" spans="2:6" ht="15">
      <c r="B2170" s="45" t="s">
        <v>5</v>
      </c>
      <c r="C2170" s="46">
        <v>31867894.34000001</v>
      </c>
      <c r="D2170" s="47">
        <f>SUM(D2147:D2169)</f>
        <v>99300.36</v>
      </c>
      <c r="E2170" s="47">
        <f>SUM(E2147:E2169)</f>
        <v>131643</v>
      </c>
      <c r="F2170" s="46">
        <f t="shared" si="57"/>
        <v>31835551.70000001</v>
      </c>
    </row>
    <row r="2172" ht="34.5" customHeight="1"/>
    <row r="2178" ht="12.75">
      <c r="B2178" s="37" t="s">
        <v>18</v>
      </c>
    </row>
    <row r="2179" spans="2:6" ht="12.75">
      <c r="B2179" s="34" t="s">
        <v>19</v>
      </c>
      <c r="C2179" s="35"/>
      <c r="D2179" s="35"/>
      <c r="E2179" s="36"/>
      <c r="F2179" s="36"/>
    </row>
    <row r="2180" spans="2:6" ht="15.75">
      <c r="B2180" s="34"/>
      <c r="C2180" s="14" t="s">
        <v>25</v>
      </c>
      <c r="D2180" s="14"/>
      <c r="E2180" s="15"/>
      <c r="F2180" s="38">
        <v>59</v>
      </c>
    </row>
    <row r="2181" spans="2:6" ht="12.75">
      <c r="B2181" s="58" t="s">
        <v>7</v>
      </c>
      <c r="C2181" s="60" t="s">
        <v>130</v>
      </c>
      <c r="D2181" s="60" t="s">
        <v>4</v>
      </c>
      <c r="E2181" s="60" t="s">
        <v>6</v>
      </c>
      <c r="F2181" s="60" t="s">
        <v>131</v>
      </c>
    </row>
    <row r="2182" spans="2:6" ht="12.75">
      <c r="B2182" s="59"/>
      <c r="C2182" s="61"/>
      <c r="D2182" s="61"/>
      <c r="E2182" s="61"/>
      <c r="F2182" s="61"/>
    </row>
    <row r="2183" spans="2:6" ht="12.75">
      <c r="B2183" s="39" t="s">
        <v>8</v>
      </c>
      <c r="C2183" s="40">
        <v>73498.50999997988</v>
      </c>
      <c r="D2183" s="41">
        <v>0</v>
      </c>
      <c r="E2183" s="42">
        <v>0</v>
      </c>
      <c r="F2183" s="43">
        <f aca="true" t="shared" si="58" ref="F2183:F2206">C2183+D2183-E2183</f>
        <v>73498.50999997988</v>
      </c>
    </row>
    <row r="2184" spans="2:6" ht="12.75">
      <c r="B2184" s="39" t="s">
        <v>9</v>
      </c>
      <c r="C2184" s="40">
        <v>617220.0699999998</v>
      </c>
      <c r="D2184" s="42">
        <v>4070416.67</v>
      </c>
      <c r="E2184" s="41">
        <v>2914593.83</v>
      </c>
      <c r="F2184" s="43">
        <f t="shared" si="58"/>
        <v>1773042.9100000001</v>
      </c>
    </row>
    <row r="2185" spans="2:6" ht="12.75">
      <c r="B2185" s="39" t="s">
        <v>10</v>
      </c>
      <c r="C2185" s="40">
        <v>-1659244.0600000005</v>
      </c>
      <c r="D2185" s="42">
        <v>0</v>
      </c>
      <c r="E2185" s="41">
        <v>0</v>
      </c>
      <c r="F2185" s="43">
        <f t="shared" si="58"/>
        <v>-1659244.0600000005</v>
      </c>
    </row>
    <row r="2186" spans="2:6" ht="12.75">
      <c r="B2186" s="39" t="s">
        <v>11</v>
      </c>
      <c r="C2186" s="40">
        <v>202430.58000000194</v>
      </c>
      <c r="D2186" s="42">
        <v>0</v>
      </c>
      <c r="E2186" s="41">
        <v>0</v>
      </c>
      <c r="F2186" s="43">
        <f t="shared" si="58"/>
        <v>202430.58000000194</v>
      </c>
    </row>
    <row r="2187" spans="2:6" ht="12.75">
      <c r="B2187" s="39" t="s">
        <v>12</v>
      </c>
      <c r="C2187" s="40">
        <v>176903.48999999976</v>
      </c>
      <c r="D2187" s="42">
        <v>0</v>
      </c>
      <c r="E2187" s="41">
        <v>0</v>
      </c>
      <c r="F2187" s="43">
        <f t="shared" si="58"/>
        <v>176903.48999999976</v>
      </c>
    </row>
    <row r="2188" spans="2:6" ht="22.5">
      <c r="B2188" s="39" t="s">
        <v>31</v>
      </c>
      <c r="C2188" s="40">
        <v>152.19000000017695</v>
      </c>
      <c r="D2188" s="42">
        <v>0</v>
      </c>
      <c r="E2188" s="41">
        <v>0</v>
      </c>
      <c r="F2188" s="43">
        <f t="shared" si="58"/>
        <v>152.19000000017695</v>
      </c>
    </row>
    <row r="2189" spans="2:6" ht="12.75">
      <c r="B2189" s="39" t="s">
        <v>13</v>
      </c>
      <c r="C2189" s="40">
        <v>8122181.95</v>
      </c>
      <c r="D2189" s="42">
        <v>0</v>
      </c>
      <c r="E2189" s="41">
        <v>0</v>
      </c>
      <c r="F2189" s="43">
        <f t="shared" si="58"/>
        <v>8122181.95</v>
      </c>
    </row>
    <row r="2190" spans="2:6" ht="22.5">
      <c r="B2190" s="39" t="s">
        <v>0</v>
      </c>
      <c r="C2190" s="40">
        <v>496530.5600000005</v>
      </c>
      <c r="D2190" s="42">
        <v>0</v>
      </c>
      <c r="E2190" s="41">
        <v>0</v>
      </c>
      <c r="F2190" s="43">
        <f t="shared" si="58"/>
        <v>496530.5600000005</v>
      </c>
    </row>
    <row r="2191" spans="2:6" ht="22.5">
      <c r="B2191" s="39" t="s">
        <v>33</v>
      </c>
      <c r="C2191" s="40">
        <v>1399410.08</v>
      </c>
      <c r="D2191" s="42">
        <v>0</v>
      </c>
      <c r="E2191" s="41">
        <v>0</v>
      </c>
      <c r="F2191" s="43">
        <f t="shared" si="58"/>
        <v>1399410.08</v>
      </c>
    </row>
    <row r="2192" spans="2:6" ht="22.5">
      <c r="B2192" s="39" t="s">
        <v>32</v>
      </c>
      <c r="C2192" s="40">
        <v>2796393.7700000005</v>
      </c>
      <c r="D2192" s="42">
        <v>0</v>
      </c>
      <c r="E2192" s="41">
        <v>0</v>
      </c>
      <c r="F2192" s="43">
        <f t="shared" si="58"/>
        <v>2796393.7700000005</v>
      </c>
    </row>
    <row r="2193" spans="2:6" ht="12.75">
      <c r="B2193" s="39" t="s">
        <v>14</v>
      </c>
      <c r="C2193" s="40">
        <v>0</v>
      </c>
      <c r="D2193" s="42">
        <v>0</v>
      </c>
      <c r="E2193" s="41">
        <v>0</v>
      </c>
      <c r="F2193" s="43">
        <f t="shared" si="58"/>
        <v>0</v>
      </c>
    </row>
    <row r="2194" spans="2:6" ht="12.75">
      <c r="B2194" s="39" t="s">
        <v>15</v>
      </c>
      <c r="C2194" s="40">
        <v>357538.56999999995</v>
      </c>
      <c r="D2194" s="42">
        <v>0</v>
      </c>
      <c r="E2194" s="41">
        <v>0</v>
      </c>
      <c r="F2194" s="43">
        <f t="shared" si="58"/>
        <v>357538.56999999995</v>
      </c>
    </row>
    <row r="2195" spans="2:6" ht="22.5">
      <c r="B2195" s="39" t="s">
        <v>16</v>
      </c>
      <c r="C2195" s="40">
        <v>338501.24999999994</v>
      </c>
      <c r="D2195" s="42">
        <v>0</v>
      </c>
      <c r="E2195" s="41">
        <v>0</v>
      </c>
      <c r="F2195" s="43">
        <f t="shared" si="58"/>
        <v>338501.24999999994</v>
      </c>
    </row>
    <row r="2196" spans="2:6" ht="33.75">
      <c r="B2196" s="39" t="s">
        <v>1</v>
      </c>
      <c r="C2196" s="40">
        <v>9732917.209999999</v>
      </c>
      <c r="D2196" s="42">
        <v>0</v>
      </c>
      <c r="E2196" s="41">
        <v>0</v>
      </c>
      <c r="F2196" s="43">
        <f t="shared" si="58"/>
        <v>9732917.209999999</v>
      </c>
    </row>
    <row r="2197" spans="2:6" ht="12.75">
      <c r="B2197" s="39" t="s">
        <v>17</v>
      </c>
      <c r="C2197" s="40">
        <v>197253.15999999968</v>
      </c>
      <c r="D2197" s="42">
        <v>0</v>
      </c>
      <c r="E2197" s="41">
        <v>0</v>
      </c>
      <c r="F2197" s="43">
        <f t="shared" si="58"/>
        <v>197253.15999999968</v>
      </c>
    </row>
    <row r="2198" spans="2:6" ht="22.5">
      <c r="B2198" s="39" t="s">
        <v>2</v>
      </c>
      <c r="C2198" s="40">
        <v>-375031.99000000115</v>
      </c>
      <c r="D2198" s="42">
        <v>0</v>
      </c>
      <c r="E2198" s="41">
        <v>0</v>
      </c>
      <c r="F2198" s="43">
        <f t="shared" si="58"/>
        <v>-375031.99000000115</v>
      </c>
    </row>
    <row r="2199" spans="2:6" ht="12.75">
      <c r="B2199" s="39" t="s">
        <v>27</v>
      </c>
      <c r="C2199" s="40">
        <v>-0.060000000055879354</v>
      </c>
      <c r="D2199" s="42">
        <v>0</v>
      </c>
      <c r="E2199" s="41">
        <v>0</v>
      </c>
      <c r="F2199" s="43">
        <f t="shared" si="58"/>
        <v>-0.060000000055879354</v>
      </c>
    </row>
    <row r="2200" spans="2:6" ht="12.75">
      <c r="B2200" s="39" t="s">
        <v>28</v>
      </c>
      <c r="C2200" s="40">
        <v>0.5600000000558794</v>
      </c>
      <c r="D2200" s="42">
        <v>0</v>
      </c>
      <c r="E2200" s="41">
        <v>0</v>
      </c>
      <c r="F2200" s="43">
        <f t="shared" si="58"/>
        <v>0.5600000000558794</v>
      </c>
    </row>
    <row r="2201" spans="2:6" ht="22.5">
      <c r="B2201" s="39" t="s">
        <v>3</v>
      </c>
      <c r="C2201" s="40">
        <v>6749967.550000001</v>
      </c>
      <c r="D2201" s="42">
        <v>0</v>
      </c>
      <c r="E2201" s="41">
        <v>0</v>
      </c>
      <c r="F2201" s="43">
        <f t="shared" si="58"/>
        <v>6749967.550000001</v>
      </c>
    </row>
    <row r="2202" spans="2:6" ht="12.75">
      <c r="B2202" s="39" t="s">
        <v>29</v>
      </c>
      <c r="C2202" s="40">
        <v>59496.10999999894</v>
      </c>
      <c r="D2202" s="42">
        <v>0</v>
      </c>
      <c r="E2202" s="41">
        <v>0</v>
      </c>
      <c r="F2202" s="43">
        <f t="shared" si="58"/>
        <v>59496.10999999894</v>
      </c>
    </row>
    <row r="2203" spans="2:6" ht="12.75">
      <c r="B2203" s="39" t="s">
        <v>30</v>
      </c>
      <c r="C2203" s="40">
        <v>180943.73</v>
      </c>
      <c r="D2203" s="42">
        <v>0</v>
      </c>
      <c r="E2203" s="41">
        <v>0</v>
      </c>
      <c r="F2203" s="43">
        <f t="shared" si="58"/>
        <v>180943.73</v>
      </c>
    </row>
    <row r="2204" spans="2:6" ht="12.75">
      <c r="B2204" s="39" t="s">
        <v>67</v>
      </c>
      <c r="C2204" s="40">
        <v>2041797.9199999988</v>
      </c>
      <c r="D2204" s="42">
        <v>16740000</v>
      </c>
      <c r="E2204" s="41">
        <v>0</v>
      </c>
      <c r="F2204" s="43">
        <f t="shared" si="58"/>
        <v>18781797.919999998</v>
      </c>
    </row>
    <row r="2205" spans="2:6" ht="12.75">
      <c r="B2205" s="44" t="s">
        <v>66</v>
      </c>
      <c r="C2205" s="40">
        <v>326690.55</v>
      </c>
      <c r="D2205" s="42">
        <v>0</v>
      </c>
      <c r="E2205" s="41">
        <v>0</v>
      </c>
      <c r="F2205" s="43">
        <f t="shared" si="58"/>
        <v>326690.55</v>
      </c>
    </row>
    <row r="2206" spans="2:6" ht="15">
      <c r="B2206" s="45" t="s">
        <v>5</v>
      </c>
      <c r="C2206" s="46">
        <v>31835551.70000001</v>
      </c>
      <c r="D2206" s="47">
        <f>SUM(D2183:D2205)</f>
        <v>20810416.67</v>
      </c>
      <c r="E2206" s="47">
        <f>SUM(E2183:E2205)</f>
        <v>2914593.83</v>
      </c>
      <c r="F2206" s="46">
        <f t="shared" si="58"/>
        <v>49731374.540000014</v>
      </c>
    </row>
    <row r="2207" ht="12.75" customHeight="1"/>
    <row r="2215" ht="12.75">
      <c r="B2215" s="37" t="s">
        <v>18</v>
      </c>
    </row>
    <row r="2216" spans="2:6" ht="12.75">
      <c r="B2216" s="34" t="s">
        <v>19</v>
      </c>
      <c r="C2216" s="35"/>
      <c r="D2216" s="35"/>
      <c r="E2216" s="36"/>
      <c r="F2216" s="36"/>
    </row>
    <row r="2217" spans="2:6" ht="15.75">
      <c r="B2217" s="34"/>
      <c r="C2217" s="14" t="s">
        <v>25</v>
      </c>
      <c r="D2217" s="14"/>
      <c r="E2217" s="15"/>
      <c r="F2217" s="38">
        <v>60</v>
      </c>
    </row>
    <row r="2218" spans="2:6" ht="12.75">
      <c r="B2218" s="58" t="s">
        <v>7</v>
      </c>
      <c r="C2218" s="60" t="s">
        <v>131</v>
      </c>
      <c r="D2218" s="60" t="s">
        <v>4</v>
      </c>
      <c r="E2218" s="60" t="s">
        <v>6</v>
      </c>
      <c r="F2218" s="60" t="s">
        <v>132</v>
      </c>
    </row>
    <row r="2219" spans="2:6" ht="12.75">
      <c r="B2219" s="59"/>
      <c r="C2219" s="61"/>
      <c r="D2219" s="61"/>
      <c r="E2219" s="61"/>
      <c r="F2219" s="61"/>
    </row>
    <row r="2220" spans="2:6" ht="12.75">
      <c r="B2220" s="39" t="s">
        <v>8</v>
      </c>
      <c r="C2220" s="40">
        <v>73498.50999997988</v>
      </c>
      <c r="D2220" s="41">
        <v>58066067.7</v>
      </c>
      <c r="E2220" s="42">
        <v>58410313.14</v>
      </c>
      <c r="F2220" s="43">
        <f aca="true" t="shared" si="59" ref="F2220:F2243">C2220+D2220-E2220</f>
        <v>-270746.9300000146</v>
      </c>
    </row>
    <row r="2221" spans="2:6" ht="12.75">
      <c r="B2221" s="39" t="s">
        <v>9</v>
      </c>
      <c r="C2221" s="40">
        <v>1773042.9100000001</v>
      </c>
      <c r="D2221" s="42">
        <v>0</v>
      </c>
      <c r="E2221" s="41">
        <v>0</v>
      </c>
      <c r="F2221" s="43">
        <f t="shared" si="59"/>
        <v>1773042.9100000001</v>
      </c>
    </row>
    <row r="2222" spans="2:6" ht="12.75">
      <c r="B2222" s="39" t="s">
        <v>10</v>
      </c>
      <c r="C2222" s="40">
        <v>-1659244.0600000005</v>
      </c>
      <c r="D2222" s="42">
        <v>0</v>
      </c>
      <c r="E2222" s="41">
        <v>0</v>
      </c>
      <c r="F2222" s="43">
        <f t="shared" si="59"/>
        <v>-1659244.0600000005</v>
      </c>
    </row>
    <row r="2223" spans="2:6" ht="12.75">
      <c r="B2223" s="39" t="s">
        <v>11</v>
      </c>
      <c r="C2223" s="40">
        <v>202430.58000000194</v>
      </c>
      <c r="D2223" s="42">
        <v>0</v>
      </c>
      <c r="E2223" s="41">
        <v>0</v>
      </c>
      <c r="F2223" s="43">
        <f t="shared" si="59"/>
        <v>202430.58000000194</v>
      </c>
    </row>
    <row r="2224" spans="2:6" ht="12.75">
      <c r="B2224" s="39" t="s">
        <v>12</v>
      </c>
      <c r="C2224" s="40">
        <v>176903.48999999976</v>
      </c>
      <c r="D2224" s="42">
        <v>0</v>
      </c>
      <c r="E2224" s="41">
        <v>0</v>
      </c>
      <c r="F2224" s="43">
        <f t="shared" si="59"/>
        <v>176903.48999999976</v>
      </c>
    </row>
    <row r="2225" spans="2:6" ht="22.5">
      <c r="B2225" s="39" t="s">
        <v>31</v>
      </c>
      <c r="C2225" s="40">
        <v>152.19000000017695</v>
      </c>
      <c r="D2225" s="42">
        <v>0</v>
      </c>
      <c r="E2225" s="41">
        <v>0</v>
      </c>
      <c r="F2225" s="43">
        <f t="shared" si="59"/>
        <v>152.19000000017695</v>
      </c>
    </row>
    <row r="2226" spans="2:6" ht="12.75">
      <c r="B2226" s="39" t="s">
        <v>13</v>
      </c>
      <c r="C2226" s="40">
        <v>8122181.95</v>
      </c>
      <c r="D2226" s="42">
        <v>1239000</v>
      </c>
      <c r="E2226" s="41">
        <v>0</v>
      </c>
      <c r="F2226" s="43">
        <f t="shared" si="59"/>
        <v>9361181.95</v>
      </c>
    </row>
    <row r="2227" spans="2:6" ht="22.5">
      <c r="B2227" s="39" t="s">
        <v>0</v>
      </c>
      <c r="C2227" s="40">
        <v>496530.5600000005</v>
      </c>
      <c r="D2227" s="42">
        <v>0</v>
      </c>
      <c r="E2227" s="41">
        <v>0</v>
      </c>
      <c r="F2227" s="43">
        <f t="shared" si="59"/>
        <v>496530.5600000005</v>
      </c>
    </row>
    <row r="2228" spans="2:6" ht="22.5">
      <c r="B2228" s="39" t="s">
        <v>33</v>
      </c>
      <c r="C2228" s="40">
        <v>1399410.08</v>
      </c>
      <c r="D2228" s="42">
        <v>0</v>
      </c>
      <c r="E2228" s="41">
        <v>0</v>
      </c>
      <c r="F2228" s="43">
        <f t="shared" si="59"/>
        <v>1399410.08</v>
      </c>
    </row>
    <row r="2229" spans="2:6" ht="22.5">
      <c r="B2229" s="39" t="s">
        <v>32</v>
      </c>
      <c r="C2229" s="40">
        <v>2796393.7700000005</v>
      </c>
      <c r="D2229" s="42">
        <v>0</v>
      </c>
      <c r="E2229" s="41">
        <v>0</v>
      </c>
      <c r="F2229" s="43">
        <f t="shared" si="59"/>
        <v>2796393.7700000005</v>
      </c>
    </row>
    <row r="2230" spans="2:6" ht="12.75">
      <c r="B2230" s="39" t="s">
        <v>14</v>
      </c>
      <c r="C2230" s="40">
        <v>0</v>
      </c>
      <c r="D2230" s="42">
        <v>0</v>
      </c>
      <c r="E2230" s="41">
        <v>0</v>
      </c>
      <c r="F2230" s="43">
        <f t="shared" si="59"/>
        <v>0</v>
      </c>
    </row>
    <row r="2231" spans="2:6" ht="12.75" customHeight="1">
      <c r="B2231" s="39" t="s">
        <v>15</v>
      </c>
      <c r="C2231" s="40">
        <v>357538.56999999995</v>
      </c>
      <c r="D2231" s="42">
        <v>0</v>
      </c>
      <c r="E2231" s="41">
        <v>0</v>
      </c>
      <c r="F2231" s="43">
        <f t="shared" si="59"/>
        <v>357538.56999999995</v>
      </c>
    </row>
    <row r="2232" spans="2:6" ht="22.5">
      <c r="B2232" s="39" t="s">
        <v>16</v>
      </c>
      <c r="C2232" s="40">
        <v>338501.24999999994</v>
      </c>
      <c r="D2232" s="42">
        <v>0</v>
      </c>
      <c r="E2232" s="41">
        <v>0</v>
      </c>
      <c r="F2232" s="43">
        <f t="shared" si="59"/>
        <v>338501.24999999994</v>
      </c>
    </row>
    <row r="2233" spans="2:6" ht="33.75">
      <c r="B2233" s="39" t="s">
        <v>1</v>
      </c>
      <c r="C2233" s="40">
        <v>9732917.209999999</v>
      </c>
      <c r="D2233" s="42">
        <v>0</v>
      </c>
      <c r="E2233" s="41">
        <v>0</v>
      </c>
      <c r="F2233" s="43">
        <f t="shared" si="59"/>
        <v>9732917.209999999</v>
      </c>
    </row>
    <row r="2234" spans="2:6" ht="12.75">
      <c r="B2234" s="39" t="s">
        <v>17</v>
      </c>
      <c r="C2234" s="40">
        <v>197253.15999999968</v>
      </c>
      <c r="D2234" s="42">
        <v>0</v>
      </c>
      <c r="E2234" s="41">
        <v>0</v>
      </c>
      <c r="F2234" s="43">
        <f t="shared" si="59"/>
        <v>197253.15999999968</v>
      </c>
    </row>
    <row r="2235" spans="2:6" ht="22.5">
      <c r="B2235" s="39" t="s">
        <v>2</v>
      </c>
      <c r="C2235" s="40">
        <v>-375031.99000000115</v>
      </c>
      <c r="D2235" s="42">
        <v>10877.55</v>
      </c>
      <c r="E2235" s="41">
        <v>0</v>
      </c>
      <c r="F2235" s="43">
        <f t="shared" si="59"/>
        <v>-364154.44000000117</v>
      </c>
    </row>
    <row r="2236" spans="2:6" ht="12.75">
      <c r="B2236" s="39" t="s">
        <v>27</v>
      </c>
      <c r="C2236" s="40">
        <v>-0.060000000055879354</v>
      </c>
      <c r="D2236" s="42">
        <v>0</v>
      </c>
      <c r="E2236" s="41">
        <v>0</v>
      </c>
      <c r="F2236" s="43">
        <f t="shared" si="59"/>
        <v>-0.060000000055879354</v>
      </c>
    </row>
    <row r="2237" spans="2:6" ht="12.75">
      <c r="B2237" s="39" t="s">
        <v>28</v>
      </c>
      <c r="C2237" s="40">
        <v>0.5600000000558794</v>
      </c>
      <c r="D2237" s="42">
        <v>0</v>
      </c>
      <c r="E2237" s="41">
        <v>0</v>
      </c>
      <c r="F2237" s="43">
        <f t="shared" si="59"/>
        <v>0.5600000000558794</v>
      </c>
    </row>
    <row r="2238" spans="2:6" ht="22.5">
      <c r="B2238" s="39" t="s">
        <v>3</v>
      </c>
      <c r="C2238" s="40">
        <v>6749967.550000001</v>
      </c>
      <c r="D2238" s="42">
        <v>0</v>
      </c>
      <c r="E2238" s="41">
        <v>0</v>
      </c>
      <c r="F2238" s="43">
        <f t="shared" si="59"/>
        <v>6749967.550000001</v>
      </c>
    </row>
    <row r="2239" spans="2:6" ht="12.75">
      <c r="B2239" s="39" t="s">
        <v>29</v>
      </c>
      <c r="C2239" s="40">
        <v>59496.10999999894</v>
      </c>
      <c r="D2239" s="42">
        <v>0</v>
      </c>
      <c r="E2239" s="41">
        <v>0</v>
      </c>
      <c r="F2239" s="43">
        <f t="shared" si="59"/>
        <v>59496.10999999894</v>
      </c>
    </row>
    <row r="2240" spans="2:6" ht="12.75">
      <c r="B2240" s="39" t="s">
        <v>30</v>
      </c>
      <c r="C2240" s="40">
        <v>180943.73</v>
      </c>
      <c r="D2240" s="42">
        <v>0</v>
      </c>
      <c r="E2240" s="41"/>
      <c r="F2240" s="43">
        <f t="shared" si="59"/>
        <v>180943.73</v>
      </c>
    </row>
    <row r="2241" spans="2:6" ht="12.75">
      <c r="B2241" s="39" t="s">
        <v>67</v>
      </c>
      <c r="C2241" s="40">
        <v>18781797.919999998</v>
      </c>
      <c r="D2241" s="42">
        <v>0</v>
      </c>
      <c r="E2241" s="41">
        <v>0</v>
      </c>
      <c r="F2241" s="43">
        <f t="shared" si="59"/>
        <v>18781797.919999998</v>
      </c>
    </row>
    <row r="2242" spans="2:6" ht="12.75">
      <c r="B2242" s="44" t="s">
        <v>66</v>
      </c>
      <c r="C2242" s="40">
        <v>326690.55</v>
      </c>
      <c r="D2242" s="42">
        <v>4136</v>
      </c>
      <c r="E2242" s="41">
        <v>0</v>
      </c>
      <c r="F2242" s="43">
        <f t="shared" si="59"/>
        <v>330826.55</v>
      </c>
    </row>
    <row r="2243" spans="2:6" ht="15">
      <c r="B2243" s="45" t="s">
        <v>5</v>
      </c>
      <c r="C2243" s="46">
        <v>49731374.540000014</v>
      </c>
      <c r="D2243" s="47">
        <f>SUM(D2220:D2242)</f>
        <v>59320081.25</v>
      </c>
      <c r="E2243" s="47">
        <f>SUM(E2220:E2242)</f>
        <v>58410313.14</v>
      </c>
      <c r="F2243" s="46">
        <f t="shared" si="59"/>
        <v>50641142.65000002</v>
      </c>
    </row>
    <row r="2250" ht="12.75">
      <c r="B2250" s="37" t="s">
        <v>18</v>
      </c>
    </row>
    <row r="2251" spans="2:6" ht="12.75">
      <c r="B2251" s="34" t="s">
        <v>19</v>
      </c>
      <c r="C2251" s="35"/>
      <c r="D2251" s="35"/>
      <c r="E2251" s="36"/>
      <c r="F2251" s="36"/>
    </row>
    <row r="2252" spans="2:6" ht="15.75">
      <c r="B2252" s="34"/>
      <c r="C2252" s="14" t="s">
        <v>25</v>
      </c>
      <c r="D2252" s="14"/>
      <c r="E2252" s="15"/>
      <c r="F2252" s="38">
        <v>61</v>
      </c>
    </row>
    <row r="2253" spans="2:6" ht="12.75">
      <c r="B2253" s="58" t="s">
        <v>7</v>
      </c>
      <c r="C2253" s="60" t="s">
        <v>110</v>
      </c>
      <c r="D2253" s="60" t="s">
        <v>4</v>
      </c>
      <c r="E2253" s="60" t="s">
        <v>6</v>
      </c>
      <c r="F2253" s="60" t="s">
        <v>133</v>
      </c>
    </row>
    <row r="2254" spans="2:6" ht="22.5" customHeight="1">
      <c r="B2254" s="59"/>
      <c r="C2254" s="61"/>
      <c r="D2254" s="61"/>
      <c r="E2254" s="61"/>
      <c r="F2254" s="61"/>
    </row>
    <row r="2255" spans="2:6" ht="12.75">
      <c r="B2255" s="39" t="s">
        <v>8</v>
      </c>
      <c r="C2255" s="40">
        <v>-270746.9300000146</v>
      </c>
      <c r="D2255" s="41">
        <v>336849.21</v>
      </c>
      <c r="E2255" s="42">
        <v>0</v>
      </c>
      <c r="F2255" s="43">
        <f aca="true" t="shared" si="60" ref="F2255:F2278">C2255+D2255-E2255</f>
        <v>66102.27999998542</v>
      </c>
    </row>
    <row r="2256" spans="2:6" ht="12.75">
      <c r="B2256" s="39" t="s">
        <v>9</v>
      </c>
      <c r="C2256" s="40">
        <v>1773042.9100000001</v>
      </c>
      <c r="D2256" s="42">
        <v>4634.1</v>
      </c>
      <c r="E2256" s="41">
        <v>115799.79</v>
      </c>
      <c r="F2256" s="43">
        <f t="shared" si="60"/>
        <v>1661877.2200000002</v>
      </c>
    </row>
    <row r="2257" spans="2:6" ht="12.75">
      <c r="B2257" s="39" t="s">
        <v>10</v>
      </c>
      <c r="C2257" s="40">
        <v>-1659244.0600000005</v>
      </c>
      <c r="D2257" s="42">
        <v>0</v>
      </c>
      <c r="E2257" s="41">
        <v>0</v>
      </c>
      <c r="F2257" s="43">
        <f t="shared" si="60"/>
        <v>-1659244.0600000005</v>
      </c>
    </row>
    <row r="2258" spans="2:6" ht="12.75">
      <c r="B2258" s="39" t="s">
        <v>11</v>
      </c>
      <c r="C2258" s="40">
        <v>202430.58000000194</v>
      </c>
      <c r="D2258" s="42">
        <v>9078333.33</v>
      </c>
      <c r="E2258" s="41">
        <v>0</v>
      </c>
      <c r="F2258" s="43">
        <f t="shared" si="60"/>
        <v>9280763.910000002</v>
      </c>
    </row>
    <row r="2259" spans="2:6" ht="12.75">
      <c r="B2259" s="39" t="s">
        <v>12</v>
      </c>
      <c r="C2259" s="40">
        <v>176903.48999999976</v>
      </c>
      <c r="D2259" s="42">
        <v>0</v>
      </c>
      <c r="E2259" s="41">
        <v>0</v>
      </c>
      <c r="F2259" s="43">
        <f t="shared" si="60"/>
        <v>176903.48999999976</v>
      </c>
    </row>
    <row r="2260" spans="2:6" ht="22.5">
      <c r="B2260" s="39" t="s">
        <v>31</v>
      </c>
      <c r="C2260" s="40">
        <v>152.19000000017695</v>
      </c>
      <c r="D2260" s="42">
        <v>0</v>
      </c>
      <c r="E2260" s="41">
        <v>0</v>
      </c>
      <c r="F2260" s="43">
        <f t="shared" si="60"/>
        <v>152.19000000017695</v>
      </c>
    </row>
    <row r="2261" spans="2:6" ht="12.75">
      <c r="B2261" s="39" t="s">
        <v>13</v>
      </c>
      <c r="C2261" s="40">
        <v>9361181.95</v>
      </c>
      <c r="D2261" s="42">
        <v>0</v>
      </c>
      <c r="E2261" s="41">
        <v>0</v>
      </c>
      <c r="F2261" s="43">
        <f t="shared" si="60"/>
        <v>9361181.95</v>
      </c>
    </row>
    <row r="2262" spans="2:6" ht="22.5">
      <c r="B2262" s="39" t="s">
        <v>0</v>
      </c>
      <c r="C2262" s="40">
        <v>496530.5600000005</v>
      </c>
      <c r="D2262" s="42">
        <v>14223041.67</v>
      </c>
      <c r="E2262" s="41">
        <v>0</v>
      </c>
      <c r="F2262" s="43">
        <f t="shared" si="60"/>
        <v>14719572.23</v>
      </c>
    </row>
    <row r="2263" spans="2:6" ht="22.5">
      <c r="B2263" s="39" t="s">
        <v>33</v>
      </c>
      <c r="C2263" s="40">
        <v>1399410.08</v>
      </c>
      <c r="D2263" s="42">
        <v>0</v>
      </c>
      <c r="E2263" s="41">
        <v>0</v>
      </c>
      <c r="F2263" s="43">
        <f t="shared" si="60"/>
        <v>1399410.08</v>
      </c>
    </row>
    <row r="2264" spans="2:6" ht="22.5">
      <c r="B2264" s="39" t="s">
        <v>32</v>
      </c>
      <c r="C2264" s="40">
        <v>2796393.7700000005</v>
      </c>
      <c r="D2264" s="42">
        <v>0</v>
      </c>
      <c r="E2264" s="41">
        <v>0</v>
      </c>
      <c r="F2264" s="43">
        <f t="shared" si="60"/>
        <v>2796393.7700000005</v>
      </c>
    </row>
    <row r="2265" spans="2:6" ht="12.75">
      <c r="B2265" s="39" t="s">
        <v>14</v>
      </c>
      <c r="C2265" s="40">
        <v>0</v>
      </c>
      <c r="D2265" s="42">
        <v>0</v>
      </c>
      <c r="E2265" s="41">
        <v>0</v>
      </c>
      <c r="F2265" s="43">
        <f t="shared" si="60"/>
        <v>0</v>
      </c>
    </row>
    <row r="2266" spans="2:6" ht="12.75">
      <c r="B2266" s="39" t="s">
        <v>15</v>
      </c>
      <c r="C2266" s="40">
        <v>357538.56999999995</v>
      </c>
      <c r="D2266" s="42">
        <v>0</v>
      </c>
      <c r="E2266" s="41">
        <v>0</v>
      </c>
      <c r="F2266" s="43">
        <f t="shared" si="60"/>
        <v>357538.56999999995</v>
      </c>
    </row>
    <row r="2267" spans="2:6" ht="22.5">
      <c r="B2267" s="39" t="s">
        <v>16</v>
      </c>
      <c r="C2267" s="40">
        <v>338501.24999999994</v>
      </c>
      <c r="D2267" s="42">
        <v>0</v>
      </c>
      <c r="E2267" s="41">
        <v>0</v>
      </c>
      <c r="F2267" s="43">
        <f t="shared" si="60"/>
        <v>338501.24999999994</v>
      </c>
    </row>
    <row r="2268" spans="2:6" ht="33.75">
      <c r="B2268" s="39" t="s">
        <v>1</v>
      </c>
      <c r="C2268" s="40">
        <v>9732917.209999999</v>
      </c>
      <c r="D2268" s="42">
        <v>3014416.67</v>
      </c>
      <c r="E2268" s="41">
        <v>0</v>
      </c>
      <c r="F2268" s="43">
        <f t="shared" si="60"/>
        <v>12747333.879999999</v>
      </c>
    </row>
    <row r="2269" spans="2:6" ht="12.75">
      <c r="B2269" s="39" t="s">
        <v>17</v>
      </c>
      <c r="C2269" s="40">
        <v>197253.15999999968</v>
      </c>
      <c r="D2269" s="42">
        <v>1162541.67</v>
      </c>
      <c r="E2269" s="41">
        <v>0</v>
      </c>
      <c r="F2269" s="43">
        <f t="shared" si="60"/>
        <v>1359794.8299999996</v>
      </c>
    </row>
    <row r="2270" spans="2:6" ht="22.5">
      <c r="B2270" s="39" t="s">
        <v>2</v>
      </c>
      <c r="C2270" s="40">
        <v>-364154.44000000117</v>
      </c>
      <c r="D2270" s="42">
        <v>0</v>
      </c>
      <c r="E2270" s="41">
        <v>0</v>
      </c>
      <c r="F2270" s="43">
        <f t="shared" si="60"/>
        <v>-364154.44000000117</v>
      </c>
    </row>
    <row r="2271" spans="2:6" ht="12.75">
      <c r="B2271" s="39" t="s">
        <v>27</v>
      </c>
      <c r="C2271" s="40">
        <v>-0.060000000055879354</v>
      </c>
      <c r="D2271" s="42">
        <v>0</v>
      </c>
      <c r="E2271" s="41">
        <v>0</v>
      </c>
      <c r="F2271" s="43">
        <f t="shared" si="60"/>
        <v>-0.060000000055879354</v>
      </c>
    </row>
    <row r="2272" spans="2:6" ht="12.75">
      <c r="B2272" s="39" t="s">
        <v>28</v>
      </c>
      <c r="C2272" s="40">
        <v>0.5600000000558794</v>
      </c>
      <c r="D2272" s="42">
        <v>0</v>
      </c>
      <c r="E2272" s="41">
        <v>0</v>
      </c>
      <c r="F2272" s="43">
        <f t="shared" si="60"/>
        <v>0.5600000000558794</v>
      </c>
    </row>
    <row r="2273" spans="2:6" ht="22.5">
      <c r="B2273" s="39" t="s">
        <v>3</v>
      </c>
      <c r="C2273" s="40">
        <v>6749967.550000001</v>
      </c>
      <c r="D2273" s="42">
        <v>0</v>
      </c>
      <c r="E2273" s="41">
        <v>0</v>
      </c>
      <c r="F2273" s="43">
        <f t="shared" si="60"/>
        <v>6749967.550000001</v>
      </c>
    </row>
    <row r="2274" spans="2:6" ht="12.75">
      <c r="B2274" s="39" t="s">
        <v>29</v>
      </c>
      <c r="C2274" s="40">
        <v>59496.10999999894</v>
      </c>
      <c r="D2274" s="42">
        <v>0</v>
      </c>
      <c r="E2274" s="41">
        <v>0</v>
      </c>
      <c r="F2274" s="43">
        <f t="shared" si="60"/>
        <v>59496.10999999894</v>
      </c>
    </row>
    <row r="2275" spans="2:6" ht="12.75">
      <c r="B2275" s="39" t="s">
        <v>30</v>
      </c>
      <c r="C2275" s="40">
        <v>180943.73</v>
      </c>
      <c r="D2275" s="42">
        <v>0</v>
      </c>
      <c r="E2275" s="41">
        <v>0</v>
      </c>
      <c r="F2275" s="43">
        <f t="shared" si="60"/>
        <v>180943.73</v>
      </c>
    </row>
    <row r="2276" spans="2:6" ht="12.75">
      <c r="B2276" s="39" t="s">
        <v>67</v>
      </c>
      <c r="C2276" s="40">
        <v>18781797.919999998</v>
      </c>
      <c r="D2276" s="42">
        <v>0</v>
      </c>
      <c r="E2276" s="41">
        <v>0</v>
      </c>
      <c r="F2276" s="43">
        <f t="shared" si="60"/>
        <v>18781797.919999998</v>
      </c>
    </row>
    <row r="2277" spans="2:6" ht="12.75">
      <c r="B2277" s="44" t="s">
        <v>66</v>
      </c>
      <c r="C2277" s="40">
        <v>330826.55</v>
      </c>
      <c r="D2277" s="42">
        <v>2106.5</v>
      </c>
      <c r="E2277" s="41">
        <v>102981.64</v>
      </c>
      <c r="F2277" s="43">
        <f t="shared" si="60"/>
        <v>229951.40999999997</v>
      </c>
    </row>
    <row r="2278" spans="2:6" ht="15">
      <c r="B2278" s="45" t="s">
        <v>5</v>
      </c>
      <c r="C2278" s="46">
        <v>50641142.65000002</v>
      </c>
      <c r="D2278" s="47">
        <f>SUM(D2255:D2277)</f>
        <v>27821923.150000006</v>
      </c>
      <c r="E2278" s="47">
        <f>SUM(E2255:E2277)</f>
        <v>218781.43</v>
      </c>
      <c r="F2278" s="46">
        <f t="shared" si="60"/>
        <v>78244284.37000002</v>
      </c>
    </row>
    <row r="2283" ht="12.75" customHeight="1"/>
    <row r="2287" ht="12.75">
      <c r="B2287" s="37" t="s">
        <v>18</v>
      </c>
    </row>
    <row r="2288" spans="2:6" ht="12.75">
      <c r="B2288" s="34" t="s">
        <v>19</v>
      </c>
      <c r="C2288" s="35"/>
      <c r="D2288" s="35"/>
      <c r="E2288" s="36"/>
      <c r="F2288" s="36"/>
    </row>
    <row r="2289" spans="2:6" ht="15.75">
      <c r="B2289" s="34"/>
      <c r="C2289" s="14" t="s">
        <v>25</v>
      </c>
      <c r="D2289" s="14"/>
      <c r="E2289" s="15"/>
      <c r="F2289" s="38">
        <v>62</v>
      </c>
    </row>
    <row r="2290" spans="2:6" ht="12.75">
      <c r="B2290" s="58" t="s">
        <v>7</v>
      </c>
      <c r="C2290" s="60" t="s">
        <v>134</v>
      </c>
      <c r="D2290" s="60" t="s">
        <v>4</v>
      </c>
      <c r="E2290" s="60" t="s">
        <v>6</v>
      </c>
      <c r="F2290" s="60" t="s">
        <v>135</v>
      </c>
    </row>
    <row r="2291" spans="2:6" ht="12.75">
      <c r="B2291" s="59"/>
      <c r="C2291" s="61"/>
      <c r="D2291" s="61"/>
      <c r="E2291" s="61"/>
      <c r="F2291" s="61"/>
    </row>
    <row r="2292" spans="2:6" ht="12.75">
      <c r="B2292" s="39" t="s">
        <v>8</v>
      </c>
      <c r="C2292" s="40">
        <v>66102.27999998542</v>
      </c>
      <c r="D2292" s="41">
        <v>14175.18</v>
      </c>
      <c r="E2292" s="42">
        <v>25911.06</v>
      </c>
      <c r="F2292" s="43">
        <f aca="true" t="shared" si="61" ref="F2292:F2315">C2292+D2292-E2292</f>
        <v>54366.39999998541</v>
      </c>
    </row>
    <row r="2293" spans="2:6" ht="12.75">
      <c r="B2293" s="39" t="s">
        <v>9</v>
      </c>
      <c r="C2293" s="40">
        <v>1661877.2200000002</v>
      </c>
      <c r="D2293" s="42">
        <v>0</v>
      </c>
      <c r="E2293" s="41">
        <v>0</v>
      </c>
      <c r="F2293" s="43">
        <f t="shared" si="61"/>
        <v>1661877.2200000002</v>
      </c>
    </row>
    <row r="2294" spans="2:6" ht="12.75">
      <c r="B2294" s="39" t="s">
        <v>10</v>
      </c>
      <c r="C2294" s="40">
        <v>-1659244.0600000005</v>
      </c>
      <c r="D2294" s="42">
        <v>0</v>
      </c>
      <c r="E2294" s="41">
        <v>0</v>
      </c>
      <c r="F2294" s="43">
        <f t="shared" si="61"/>
        <v>-1659244.0600000005</v>
      </c>
    </row>
    <row r="2295" spans="2:6" ht="12.75">
      <c r="B2295" s="39" t="s">
        <v>11</v>
      </c>
      <c r="C2295" s="40">
        <v>9280763.910000002</v>
      </c>
      <c r="D2295" s="42">
        <v>0</v>
      </c>
      <c r="E2295" s="41">
        <v>0</v>
      </c>
      <c r="F2295" s="43">
        <f t="shared" si="61"/>
        <v>9280763.910000002</v>
      </c>
    </row>
    <row r="2296" spans="2:6" ht="12.75">
      <c r="B2296" s="39" t="s">
        <v>12</v>
      </c>
      <c r="C2296" s="40">
        <v>176903.48999999976</v>
      </c>
      <c r="D2296" s="42">
        <v>0</v>
      </c>
      <c r="E2296" s="41">
        <v>0</v>
      </c>
      <c r="F2296" s="43">
        <f t="shared" si="61"/>
        <v>176903.48999999976</v>
      </c>
    </row>
    <row r="2297" spans="2:6" ht="22.5">
      <c r="B2297" s="39" t="s">
        <v>31</v>
      </c>
      <c r="C2297" s="40">
        <v>152.19000000017695</v>
      </c>
      <c r="D2297" s="42">
        <v>0</v>
      </c>
      <c r="E2297" s="41">
        <v>0</v>
      </c>
      <c r="F2297" s="43">
        <f t="shared" si="61"/>
        <v>152.19000000017695</v>
      </c>
    </row>
    <row r="2298" spans="2:6" ht="12.75">
      <c r="B2298" s="39" t="s">
        <v>13</v>
      </c>
      <c r="C2298" s="40">
        <v>9361181.95</v>
      </c>
      <c r="D2298" s="42">
        <v>0</v>
      </c>
      <c r="E2298" s="41">
        <v>1017321.12</v>
      </c>
      <c r="F2298" s="43">
        <f t="shared" si="61"/>
        <v>8343860.829999999</v>
      </c>
    </row>
    <row r="2299" spans="2:6" ht="22.5">
      <c r="B2299" s="39" t="s">
        <v>0</v>
      </c>
      <c r="C2299" s="40">
        <v>14719572.23</v>
      </c>
      <c r="D2299" s="42">
        <v>0</v>
      </c>
      <c r="E2299" s="41">
        <v>0</v>
      </c>
      <c r="F2299" s="43">
        <f t="shared" si="61"/>
        <v>14719572.23</v>
      </c>
    </row>
    <row r="2300" spans="2:6" ht="22.5">
      <c r="B2300" s="39" t="s">
        <v>33</v>
      </c>
      <c r="C2300" s="40">
        <v>1399410.08</v>
      </c>
      <c r="D2300" s="42">
        <v>0</v>
      </c>
      <c r="E2300" s="41">
        <v>0</v>
      </c>
      <c r="F2300" s="43">
        <f t="shared" si="61"/>
        <v>1399410.08</v>
      </c>
    </row>
    <row r="2301" spans="2:6" ht="22.5">
      <c r="B2301" s="39" t="s">
        <v>32</v>
      </c>
      <c r="C2301" s="40">
        <v>2796393.7700000005</v>
      </c>
      <c r="D2301" s="42">
        <v>0</v>
      </c>
      <c r="E2301" s="41">
        <v>0</v>
      </c>
      <c r="F2301" s="43">
        <f t="shared" si="61"/>
        <v>2796393.7700000005</v>
      </c>
    </row>
    <row r="2302" spans="2:6" ht="12.75">
      <c r="B2302" s="39" t="s">
        <v>14</v>
      </c>
      <c r="C2302" s="40">
        <v>0</v>
      </c>
      <c r="D2302" s="42">
        <v>0</v>
      </c>
      <c r="E2302" s="41">
        <v>0</v>
      </c>
      <c r="F2302" s="43">
        <f t="shared" si="61"/>
        <v>0</v>
      </c>
    </row>
    <row r="2303" spans="2:6" ht="12.75">
      <c r="B2303" s="39" t="s">
        <v>15</v>
      </c>
      <c r="C2303" s="40">
        <v>357538.56999999995</v>
      </c>
      <c r="D2303" s="42">
        <v>0</v>
      </c>
      <c r="E2303" s="41">
        <v>0</v>
      </c>
      <c r="F2303" s="43">
        <f t="shared" si="61"/>
        <v>357538.56999999995</v>
      </c>
    </row>
    <row r="2304" spans="2:6" ht="22.5">
      <c r="B2304" s="39" t="s">
        <v>16</v>
      </c>
      <c r="C2304" s="40">
        <v>338501.24999999994</v>
      </c>
      <c r="D2304" s="42">
        <v>0</v>
      </c>
      <c r="E2304" s="41">
        <v>0</v>
      </c>
      <c r="F2304" s="43">
        <f t="shared" si="61"/>
        <v>338501.24999999994</v>
      </c>
    </row>
    <row r="2305" spans="2:6" ht="33.75">
      <c r="B2305" s="39" t="s">
        <v>1</v>
      </c>
      <c r="C2305" s="40">
        <v>12747333.879999999</v>
      </c>
      <c r="D2305" s="42">
        <v>0</v>
      </c>
      <c r="E2305" s="41">
        <v>3863164.4</v>
      </c>
      <c r="F2305" s="43">
        <f t="shared" si="61"/>
        <v>8884169.479999999</v>
      </c>
    </row>
    <row r="2306" spans="2:6" ht="12.75">
      <c r="B2306" s="39" t="s">
        <v>17</v>
      </c>
      <c r="C2306" s="40">
        <v>1359794.8299999996</v>
      </c>
      <c r="D2306" s="42">
        <v>0</v>
      </c>
      <c r="E2306" s="41">
        <v>1200947.14</v>
      </c>
      <c r="F2306" s="43">
        <f t="shared" si="61"/>
        <v>158847.6899999997</v>
      </c>
    </row>
    <row r="2307" spans="2:6" ht="22.5">
      <c r="B2307" s="39" t="s">
        <v>2</v>
      </c>
      <c r="C2307" s="40">
        <v>-364154.44000000117</v>
      </c>
      <c r="D2307" s="42">
        <v>0</v>
      </c>
      <c r="E2307" s="41">
        <v>126465</v>
      </c>
      <c r="F2307" s="43">
        <f t="shared" si="61"/>
        <v>-490619.44000000117</v>
      </c>
    </row>
    <row r="2308" spans="2:6" ht="12.75">
      <c r="B2308" s="39" t="s">
        <v>27</v>
      </c>
      <c r="C2308" s="40">
        <v>-0.060000000055879354</v>
      </c>
      <c r="D2308" s="42">
        <v>0</v>
      </c>
      <c r="E2308" s="41">
        <v>0</v>
      </c>
      <c r="F2308" s="43">
        <f t="shared" si="61"/>
        <v>-0.060000000055879354</v>
      </c>
    </row>
    <row r="2309" spans="2:6" ht="12.75">
      <c r="B2309" s="39" t="s">
        <v>28</v>
      </c>
      <c r="C2309" s="40">
        <v>0.5600000000558794</v>
      </c>
      <c r="D2309" s="42">
        <v>0</v>
      </c>
      <c r="E2309" s="41">
        <v>0</v>
      </c>
      <c r="F2309" s="43">
        <f t="shared" si="61"/>
        <v>0.5600000000558794</v>
      </c>
    </row>
    <row r="2310" spans="2:6" ht="22.5">
      <c r="B2310" s="39" t="s">
        <v>3</v>
      </c>
      <c r="C2310" s="40">
        <v>6749967.550000001</v>
      </c>
      <c r="D2310" s="42">
        <v>0</v>
      </c>
      <c r="E2310" s="41">
        <v>0</v>
      </c>
      <c r="F2310" s="43">
        <f t="shared" si="61"/>
        <v>6749967.550000001</v>
      </c>
    </row>
    <row r="2311" spans="2:6" ht="12.75">
      <c r="B2311" s="39" t="s">
        <v>29</v>
      </c>
      <c r="C2311" s="40">
        <v>59496.10999999894</v>
      </c>
      <c r="D2311" s="42">
        <v>0</v>
      </c>
      <c r="E2311" s="41">
        <v>0</v>
      </c>
      <c r="F2311" s="43">
        <f t="shared" si="61"/>
        <v>59496.10999999894</v>
      </c>
    </row>
    <row r="2312" spans="2:6" ht="12.75">
      <c r="B2312" s="39" t="s">
        <v>30</v>
      </c>
      <c r="C2312" s="40">
        <v>180943.73</v>
      </c>
      <c r="D2312" s="42">
        <v>0</v>
      </c>
      <c r="E2312" s="41">
        <v>0</v>
      </c>
      <c r="F2312" s="43">
        <f t="shared" si="61"/>
        <v>180943.73</v>
      </c>
    </row>
    <row r="2313" spans="2:6" ht="12.75">
      <c r="B2313" s="39" t="s">
        <v>67</v>
      </c>
      <c r="C2313" s="40">
        <v>18781797.919999998</v>
      </c>
      <c r="D2313" s="42">
        <v>0</v>
      </c>
      <c r="E2313" s="41">
        <v>0</v>
      </c>
      <c r="F2313" s="43">
        <f t="shared" si="61"/>
        <v>18781797.919999998</v>
      </c>
    </row>
    <row r="2314" spans="2:6" ht="12.75">
      <c r="B2314" s="44" t="s">
        <v>66</v>
      </c>
      <c r="C2314" s="40">
        <v>229951.40999999997</v>
      </c>
      <c r="D2314" s="42">
        <v>51858</v>
      </c>
      <c r="E2314" s="41">
        <v>0</v>
      </c>
      <c r="F2314" s="43">
        <f t="shared" si="61"/>
        <v>281809.41</v>
      </c>
    </row>
    <row r="2315" spans="2:6" ht="15">
      <c r="B2315" s="45" t="s">
        <v>5</v>
      </c>
      <c r="C2315" s="46">
        <v>78244284.37000002</v>
      </c>
      <c r="D2315" s="47">
        <f>SUM(D2292:D2314)</f>
        <v>66033.18</v>
      </c>
      <c r="E2315" s="47">
        <f>SUM(E2292:E2314)</f>
        <v>6233808.72</v>
      </c>
      <c r="F2315" s="46">
        <f t="shared" si="61"/>
        <v>72076508.83000003</v>
      </c>
    </row>
    <row r="2323" ht="12.75" customHeight="1">
      <c r="B2323" s="37" t="s">
        <v>18</v>
      </c>
    </row>
    <row r="2324" spans="2:6" ht="12.75">
      <c r="B2324" s="34" t="s">
        <v>19</v>
      </c>
      <c r="C2324" s="35"/>
      <c r="D2324" s="35"/>
      <c r="E2324" s="36"/>
      <c r="F2324" s="36"/>
    </row>
    <row r="2325" spans="2:6" ht="15.75">
      <c r="B2325" s="34"/>
      <c r="C2325" s="14" t="s">
        <v>25</v>
      </c>
      <c r="D2325" s="14"/>
      <c r="E2325" s="15"/>
      <c r="F2325" s="38">
        <v>63</v>
      </c>
    </row>
    <row r="2326" spans="2:6" ht="12.75">
      <c r="B2326" s="58" t="s">
        <v>7</v>
      </c>
      <c r="C2326" s="60" t="s">
        <v>135</v>
      </c>
      <c r="D2326" s="60" t="s">
        <v>4</v>
      </c>
      <c r="E2326" s="60" t="s">
        <v>6</v>
      </c>
      <c r="F2326" s="60" t="s">
        <v>136</v>
      </c>
    </row>
    <row r="2327" spans="2:6" ht="12.75">
      <c r="B2327" s="59"/>
      <c r="C2327" s="61"/>
      <c r="D2327" s="61"/>
      <c r="E2327" s="61"/>
      <c r="F2327" s="61"/>
    </row>
    <row r="2328" spans="2:6" ht="12.75">
      <c r="B2328" s="39" t="s">
        <v>8</v>
      </c>
      <c r="C2328" s="40">
        <v>54366.39999998541</v>
      </c>
      <c r="D2328" s="41">
        <v>7964.88</v>
      </c>
      <c r="E2328" s="42">
        <v>11875.18</v>
      </c>
      <c r="F2328" s="43">
        <f aca="true" t="shared" si="62" ref="F2328:F2351">C2328+D2328-E2328</f>
        <v>50456.09999998541</v>
      </c>
    </row>
    <row r="2329" spans="2:6" ht="12.75">
      <c r="B2329" s="39" t="s">
        <v>9</v>
      </c>
      <c r="C2329" s="40">
        <v>1661877.2200000002</v>
      </c>
      <c r="D2329" s="42">
        <v>0</v>
      </c>
      <c r="E2329" s="41">
        <v>0</v>
      </c>
      <c r="F2329" s="43">
        <f t="shared" si="62"/>
        <v>1661877.2200000002</v>
      </c>
    </row>
    <row r="2330" spans="2:6" ht="12.75">
      <c r="B2330" s="39" t="s">
        <v>10</v>
      </c>
      <c r="C2330" s="40">
        <v>-1659244.0600000005</v>
      </c>
      <c r="D2330" s="42">
        <v>2399833.35</v>
      </c>
      <c r="E2330" s="41">
        <v>0</v>
      </c>
      <c r="F2330" s="43">
        <f t="shared" si="62"/>
        <v>740589.2899999996</v>
      </c>
    </row>
    <row r="2331" spans="2:6" ht="12.75">
      <c r="B2331" s="39" t="s">
        <v>11</v>
      </c>
      <c r="C2331" s="40">
        <v>9280763.910000002</v>
      </c>
      <c r="D2331" s="42">
        <v>584827.67</v>
      </c>
      <c r="E2331" s="41">
        <v>9159241.91</v>
      </c>
      <c r="F2331" s="43">
        <f t="shared" si="62"/>
        <v>706349.6700000018</v>
      </c>
    </row>
    <row r="2332" spans="2:6" ht="12.75">
      <c r="B2332" s="39" t="s">
        <v>12</v>
      </c>
      <c r="C2332" s="40">
        <v>176903.48999999976</v>
      </c>
      <c r="D2332" s="42">
        <v>811500</v>
      </c>
      <c r="E2332" s="41">
        <v>0</v>
      </c>
      <c r="F2332" s="43">
        <f t="shared" si="62"/>
        <v>988403.4899999998</v>
      </c>
    </row>
    <row r="2333" spans="2:6" ht="22.5">
      <c r="B2333" s="39" t="s">
        <v>31</v>
      </c>
      <c r="C2333" s="40">
        <v>152.19000000017695</v>
      </c>
      <c r="D2333" s="42">
        <v>1232708.33</v>
      </c>
      <c r="E2333" s="41">
        <v>0</v>
      </c>
      <c r="F2333" s="43">
        <f t="shared" si="62"/>
        <v>1232860.5200000003</v>
      </c>
    </row>
    <row r="2334" spans="2:6" ht="12.75">
      <c r="B2334" s="39" t="s">
        <v>13</v>
      </c>
      <c r="C2334" s="40">
        <v>8343860.829999999</v>
      </c>
      <c r="D2334" s="42">
        <v>0</v>
      </c>
      <c r="E2334" s="41">
        <v>0</v>
      </c>
      <c r="F2334" s="43">
        <f t="shared" si="62"/>
        <v>8343860.829999999</v>
      </c>
    </row>
    <row r="2335" spans="2:6" ht="22.5">
      <c r="B2335" s="39" t="s">
        <v>0</v>
      </c>
      <c r="C2335" s="40">
        <v>14719572.23</v>
      </c>
      <c r="D2335" s="42">
        <v>0</v>
      </c>
      <c r="E2335" s="41">
        <v>0</v>
      </c>
      <c r="F2335" s="43">
        <f t="shared" si="62"/>
        <v>14719572.23</v>
      </c>
    </row>
    <row r="2336" spans="2:6" ht="22.5">
      <c r="B2336" s="39" t="s">
        <v>33</v>
      </c>
      <c r="C2336" s="40">
        <v>1399410.08</v>
      </c>
      <c r="D2336" s="42">
        <v>418208.33</v>
      </c>
      <c r="E2336" s="41">
        <v>0</v>
      </c>
      <c r="F2336" s="43">
        <f t="shared" si="62"/>
        <v>1817618.4100000001</v>
      </c>
    </row>
    <row r="2337" spans="2:6" ht="22.5">
      <c r="B2337" s="39" t="s">
        <v>32</v>
      </c>
      <c r="C2337" s="40">
        <v>2796393.7700000005</v>
      </c>
      <c r="D2337" s="42">
        <v>175208.33</v>
      </c>
      <c r="E2337" s="41">
        <v>0</v>
      </c>
      <c r="F2337" s="43">
        <f t="shared" si="62"/>
        <v>2971602.1000000006</v>
      </c>
    </row>
    <row r="2338" spans="2:6" ht="12.75">
      <c r="B2338" s="39" t="s">
        <v>14</v>
      </c>
      <c r="C2338" s="40">
        <v>0</v>
      </c>
      <c r="D2338" s="42">
        <v>2172416.67</v>
      </c>
      <c r="E2338" s="41">
        <v>0</v>
      </c>
      <c r="F2338" s="43">
        <f t="shared" si="62"/>
        <v>2172416.67</v>
      </c>
    </row>
    <row r="2339" spans="2:6" ht="12.75">
      <c r="B2339" s="39" t="s">
        <v>15</v>
      </c>
      <c r="C2339" s="40">
        <v>357538.56999999995</v>
      </c>
      <c r="D2339" s="42">
        <v>19041.67</v>
      </c>
      <c r="E2339" s="41">
        <v>0</v>
      </c>
      <c r="F2339" s="43">
        <f t="shared" si="62"/>
        <v>376580.23999999993</v>
      </c>
    </row>
    <row r="2340" spans="2:6" ht="22.5">
      <c r="B2340" s="39" t="s">
        <v>16</v>
      </c>
      <c r="C2340" s="40">
        <v>338501.24999999994</v>
      </c>
      <c r="D2340" s="42">
        <v>290000</v>
      </c>
      <c r="E2340" s="41">
        <v>0</v>
      </c>
      <c r="F2340" s="43">
        <f t="shared" si="62"/>
        <v>628501.25</v>
      </c>
    </row>
    <row r="2341" spans="2:6" ht="33.75">
      <c r="B2341" s="39" t="s">
        <v>1</v>
      </c>
      <c r="C2341" s="40">
        <v>8884169.479999999</v>
      </c>
      <c r="D2341" s="42">
        <v>0</v>
      </c>
      <c r="E2341" s="41">
        <v>0</v>
      </c>
      <c r="F2341" s="43">
        <f t="shared" si="62"/>
        <v>8884169.479999999</v>
      </c>
    </row>
    <row r="2342" spans="2:6" ht="12.75">
      <c r="B2342" s="39" t="s">
        <v>17</v>
      </c>
      <c r="C2342" s="40">
        <v>158847.6899999997</v>
      </c>
      <c r="D2342" s="42">
        <v>0</v>
      </c>
      <c r="E2342" s="41">
        <v>0</v>
      </c>
      <c r="F2342" s="43">
        <f t="shared" si="62"/>
        <v>158847.6899999997</v>
      </c>
    </row>
    <row r="2343" spans="2:6" ht="22.5">
      <c r="B2343" s="39" t="s">
        <v>2</v>
      </c>
      <c r="C2343" s="40">
        <v>-490619.44000000117</v>
      </c>
      <c r="D2343" s="42">
        <v>0</v>
      </c>
      <c r="E2343" s="41">
        <v>165236.06</v>
      </c>
      <c r="F2343" s="43">
        <f t="shared" si="62"/>
        <v>-655855.5000000012</v>
      </c>
    </row>
    <row r="2344" spans="2:6" ht="12.75">
      <c r="B2344" s="39" t="s">
        <v>27</v>
      </c>
      <c r="C2344" s="40">
        <v>-0.060000000055879354</v>
      </c>
      <c r="D2344" s="42">
        <v>0</v>
      </c>
      <c r="E2344" s="41">
        <v>0</v>
      </c>
      <c r="F2344" s="43">
        <f t="shared" si="62"/>
        <v>-0.060000000055879354</v>
      </c>
    </row>
    <row r="2345" spans="2:6" ht="12.75">
      <c r="B2345" s="39" t="s">
        <v>28</v>
      </c>
      <c r="C2345" s="40">
        <v>0.5600000000558794</v>
      </c>
      <c r="D2345" s="42">
        <v>0</v>
      </c>
      <c r="E2345" s="41">
        <v>0</v>
      </c>
      <c r="F2345" s="43">
        <f t="shared" si="62"/>
        <v>0.5600000000558794</v>
      </c>
    </row>
    <row r="2346" spans="2:6" ht="22.5">
      <c r="B2346" s="39" t="s">
        <v>3</v>
      </c>
      <c r="C2346" s="40">
        <v>6749967.550000001</v>
      </c>
      <c r="D2346" s="42">
        <v>1500105.78</v>
      </c>
      <c r="E2346" s="41">
        <v>0</v>
      </c>
      <c r="F2346" s="43">
        <f t="shared" si="62"/>
        <v>8250073.330000001</v>
      </c>
    </row>
    <row r="2347" spans="2:6" ht="12.75">
      <c r="B2347" s="39" t="s">
        <v>29</v>
      </c>
      <c r="C2347" s="40">
        <v>59496.10999999894</v>
      </c>
      <c r="D2347" s="42">
        <v>0</v>
      </c>
      <c r="E2347" s="41">
        <v>0</v>
      </c>
      <c r="F2347" s="43">
        <f t="shared" si="62"/>
        <v>59496.10999999894</v>
      </c>
    </row>
    <row r="2348" spans="2:6" ht="12.75">
      <c r="B2348" s="39" t="s">
        <v>30</v>
      </c>
      <c r="C2348" s="40">
        <v>180943.73</v>
      </c>
      <c r="D2348" s="42">
        <v>0</v>
      </c>
      <c r="E2348" s="41">
        <v>0</v>
      </c>
      <c r="F2348" s="43">
        <f t="shared" si="62"/>
        <v>180943.73</v>
      </c>
    </row>
    <row r="2349" spans="2:6" ht="12.75">
      <c r="B2349" s="39" t="s">
        <v>67</v>
      </c>
      <c r="C2349" s="40">
        <v>18781797.919999998</v>
      </c>
      <c r="D2349" s="42">
        <v>8546.61</v>
      </c>
      <c r="E2349" s="41">
        <v>16740000</v>
      </c>
      <c r="F2349" s="43">
        <f t="shared" si="62"/>
        <v>2050344.5299999975</v>
      </c>
    </row>
    <row r="2350" spans="2:6" ht="12.75">
      <c r="B2350" s="44" t="s">
        <v>66</v>
      </c>
      <c r="C2350" s="40">
        <v>281809.41</v>
      </c>
      <c r="D2350" s="42">
        <v>0</v>
      </c>
      <c r="E2350" s="41">
        <v>0</v>
      </c>
      <c r="F2350" s="43">
        <f t="shared" si="62"/>
        <v>281809.41</v>
      </c>
    </row>
    <row r="2351" spans="2:6" ht="15">
      <c r="B2351" s="45" t="s">
        <v>5</v>
      </c>
      <c r="C2351" s="46">
        <v>72076508.83000003</v>
      </c>
      <c r="D2351" s="47">
        <f>SUM(D2328:D2350)</f>
        <v>9620361.62</v>
      </c>
      <c r="E2351" s="47">
        <f>SUM(E2328:E2350)</f>
        <v>26076353.15</v>
      </c>
      <c r="F2351" s="46">
        <f t="shared" si="62"/>
        <v>55620517.300000034</v>
      </c>
    </row>
    <row r="2361" ht="12.75">
      <c r="B2361" s="37" t="s">
        <v>18</v>
      </c>
    </row>
    <row r="2362" spans="2:6" ht="12.75">
      <c r="B2362" s="34" t="s">
        <v>19</v>
      </c>
      <c r="C2362" s="35"/>
      <c r="D2362" s="35"/>
      <c r="E2362" s="36"/>
      <c r="F2362" s="36"/>
    </row>
    <row r="2363" spans="2:6" ht="15.75">
      <c r="B2363" s="34"/>
      <c r="C2363" s="14" t="s">
        <v>25</v>
      </c>
      <c r="D2363" s="14"/>
      <c r="E2363" s="15"/>
      <c r="F2363" s="38">
        <v>64</v>
      </c>
    </row>
    <row r="2364" spans="2:6" ht="12.75">
      <c r="B2364" s="58" t="s">
        <v>7</v>
      </c>
      <c r="C2364" s="60" t="s">
        <v>136</v>
      </c>
      <c r="D2364" s="60" t="s">
        <v>4</v>
      </c>
      <c r="E2364" s="60" t="s">
        <v>6</v>
      </c>
      <c r="F2364" s="60" t="s">
        <v>137</v>
      </c>
    </row>
    <row r="2365" spans="2:6" ht="12.75">
      <c r="B2365" s="59"/>
      <c r="C2365" s="61"/>
      <c r="D2365" s="61"/>
      <c r="E2365" s="61"/>
      <c r="F2365" s="61"/>
    </row>
    <row r="2366" spans="2:6" ht="12.75">
      <c r="B2366" s="39" t="s">
        <v>8</v>
      </c>
      <c r="C2366" s="40">
        <v>50456.09999998541</v>
      </c>
      <c r="D2366" s="41">
        <v>0</v>
      </c>
      <c r="E2366" s="42">
        <v>0</v>
      </c>
      <c r="F2366" s="43">
        <f aca="true" t="shared" si="63" ref="F2366:F2389">C2366+D2366-E2366</f>
        <v>50456.09999998541</v>
      </c>
    </row>
    <row r="2367" spans="2:6" ht="12.75">
      <c r="B2367" s="39" t="s">
        <v>9</v>
      </c>
      <c r="C2367" s="40">
        <v>1661877.2200000002</v>
      </c>
      <c r="D2367" s="42">
        <v>0</v>
      </c>
      <c r="E2367" s="41">
        <v>0</v>
      </c>
      <c r="F2367" s="43">
        <f t="shared" si="63"/>
        <v>1661877.2200000002</v>
      </c>
    </row>
    <row r="2368" spans="2:6" ht="12.75">
      <c r="B2368" s="39" t="s">
        <v>10</v>
      </c>
      <c r="C2368" s="40">
        <v>740589.2899999996</v>
      </c>
      <c r="D2368" s="42">
        <v>0</v>
      </c>
      <c r="E2368" s="41">
        <v>759199.24</v>
      </c>
      <c r="F2368" s="43">
        <f t="shared" si="63"/>
        <v>-18609.95000000042</v>
      </c>
    </row>
    <row r="2369" spans="2:6" ht="12.75">
      <c r="B2369" s="39" t="s">
        <v>11</v>
      </c>
      <c r="C2369" s="40">
        <v>706349.6700000018</v>
      </c>
      <c r="D2369" s="42">
        <v>0</v>
      </c>
      <c r="E2369" s="41">
        <v>0</v>
      </c>
      <c r="F2369" s="43">
        <f t="shared" si="63"/>
        <v>706349.6700000018</v>
      </c>
    </row>
    <row r="2370" spans="2:6" ht="12.75" customHeight="1">
      <c r="B2370" s="39" t="s">
        <v>12</v>
      </c>
      <c r="C2370" s="40">
        <v>988403.4899999998</v>
      </c>
      <c r="D2370" s="42">
        <v>0</v>
      </c>
      <c r="E2370" s="41">
        <v>970846.9</v>
      </c>
      <c r="F2370" s="43">
        <f t="shared" si="63"/>
        <v>17556.589999999735</v>
      </c>
    </row>
    <row r="2371" spans="2:6" ht="22.5">
      <c r="B2371" s="39" t="s">
        <v>31</v>
      </c>
      <c r="C2371" s="40">
        <v>1232860.5200000003</v>
      </c>
      <c r="D2371" s="42">
        <v>0</v>
      </c>
      <c r="E2371" s="41">
        <v>1232007.82</v>
      </c>
      <c r="F2371" s="43">
        <f t="shared" si="63"/>
        <v>852.7000000001863</v>
      </c>
    </row>
    <row r="2372" spans="2:6" ht="12.75">
      <c r="B2372" s="39" t="s">
        <v>13</v>
      </c>
      <c r="C2372" s="40">
        <v>8343860.829999999</v>
      </c>
      <c r="D2372" s="42">
        <v>0</v>
      </c>
      <c r="E2372" s="41">
        <v>0</v>
      </c>
      <c r="F2372" s="43">
        <f t="shared" si="63"/>
        <v>8343860.829999999</v>
      </c>
    </row>
    <row r="2373" spans="2:6" ht="22.5">
      <c r="B2373" s="39" t="s">
        <v>0</v>
      </c>
      <c r="C2373" s="40">
        <v>14719572.23</v>
      </c>
      <c r="D2373" s="42">
        <v>0</v>
      </c>
      <c r="E2373" s="41">
        <v>14541736.28</v>
      </c>
      <c r="F2373" s="43">
        <f t="shared" si="63"/>
        <v>177835.95000000112</v>
      </c>
    </row>
    <row r="2374" spans="2:6" ht="22.5">
      <c r="B2374" s="39" t="s">
        <v>33</v>
      </c>
      <c r="C2374" s="40">
        <v>1817618.4100000001</v>
      </c>
      <c r="D2374" s="42">
        <v>0</v>
      </c>
      <c r="E2374" s="41">
        <v>112200</v>
      </c>
      <c r="F2374" s="43">
        <f t="shared" si="63"/>
        <v>1705418.4100000001</v>
      </c>
    </row>
    <row r="2375" spans="2:6" ht="22.5">
      <c r="B2375" s="39" t="s">
        <v>32</v>
      </c>
      <c r="C2375" s="40">
        <v>2971602.1000000006</v>
      </c>
      <c r="D2375" s="42">
        <v>0</v>
      </c>
      <c r="E2375" s="41">
        <v>136796</v>
      </c>
      <c r="F2375" s="43">
        <f t="shared" si="63"/>
        <v>2834806.1000000006</v>
      </c>
    </row>
    <row r="2376" spans="2:6" ht="12.75">
      <c r="B2376" s="39" t="s">
        <v>14</v>
      </c>
      <c r="C2376" s="40">
        <v>2172416.67</v>
      </c>
      <c r="D2376" s="42">
        <v>0</v>
      </c>
      <c r="E2376" s="41">
        <v>2043685.38</v>
      </c>
      <c r="F2376" s="43">
        <f t="shared" si="63"/>
        <v>128731.29000000004</v>
      </c>
    </row>
    <row r="2377" spans="2:6" ht="12.75">
      <c r="B2377" s="39" t="s">
        <v>15</v>
      </c>
      <c r="C2377" s="40">
        <v>376580.23999999993</v>
      </c>
      <c r="D2377" s="42">
        <v>0</v>
      </c>
      <c r="E2377" s="41">
        <v>371480</v>
      </c>
      <c r="F2377" s="43">
        <f t="shared" si="63"/>
        <v>5100.2399999999325</v>
      </c>
    </row>
    <row r="2378" spans="2:6" ht="22.5">
      <c r="B2378" s="39" t="s">
        <v>16</v>
      </c>
      <c r="C2378" s="40">
        <v>628501.25</v>
      </c>
      <c r="D2378" s="42">
        <v>0</v>
      </c>
      <c r="E2378" s="41">
        <v>0</v>
      </c>
      <c r="F2378" s="43">
        <f t="shared" si="63"/>
        <v>628501.25</v>
      </c>
    </row>
    <row r="2379" spans="2:6" ht="33.75">
      <c r="B2379" s="39" t="s">
        <v>1</v>
      </c>
      <c r="C2379" s="40">
        <v>8884169.479999999</v>
      </c>
      <c r="D2379" s="42">
        <v>0</v>
      </c>
      <c r="E2379" s="41">
        <v>0</v>
      </c>
      <c r="F2379" s="43">
        <f t="shared" si="63"/>
        <v>8884169.479999999</v>
      </c>
    </row>
    <row r="2380" spans="2:6" ht="12.75">
      <c r="B2380" s="39" t="s">
        <v>17</v>
      </c>
      <c r="C2380" s="40">
        <v>158847.6899999997</v>
      </c>
      <c r="D2380" s="42">
        <v>0</v>
      </c>
      <c r="E2380" s="41">
        <v>0</v>
      </c>
      <c r="F2380" s="43">
        <f t="shared" si="63"/>
        <v>158847.6899999997</v>
      </c>
    </row>
    <row r="2381" spans="2:6" ht="22.5">
      <c r="B2381" s="39" t="s">
        <v>2</v>
      </c>
      <c r="C2381" s="40">
        <v>-655855.5000000012</v>
      </c>
      <c r="D2381" s="42">
        <v>8546.61</v>
      </c>
      <c r="E2381" s="41">
        <v>0</v>
      </c>
      <c r="F2381" s="43">
        <f t="shared" si="63"/>
        <v>-647308.8900000012</v>
      </c>
    </row>
    <row r="2382" spans="2:6" ht="12.75">
      <c r="B2382" s="39" t="s">
        <v>27</v>
      </c>
      <c r="C2382" s="40">
        <v>-0.060000000055879354</v>
      </c>
      <c r="D2382" s="42">
        <v>0</v>
      </c>
      <c r="E2382" s="41">
        <v>0</v>
      </c>
      <c r="F2382" s="43">
        <f t="shared" si="63"/>
        <v>-0.060000000055879354</v>
      </c>
    </row>
    <row r="2383" spans="2:6" ht="12.75">
      <c r="B2383" s="39" t="s">
        <v>28</v>
      </c>
      <c r="C2383" s="40">
        <v>0.5600000000558794</v>
      </c>
      <c r="D2383" s="42">
        <v>0</v>
      </c>
      <c r="E2383" s="41">
        <v>0</v>
      </c>
      <c r="F2383" s="43">
        <f t="shared" si="63"/>
        <v>0.5600000000558794</v>
      </c>
    </row>
    <row r="2384" spans="2:6" ht="22.5">
      <c r="B2384" s="39" t="s">
        <v>3</v>
      </c>
      <c r="C2384" s="40">
        <v>8250073.330000001</v>
      </c>
      <c r="D2384" s="42">
        <v>0</v>
      </c>
      <c r="E2384" s="41">
        <v>0</v>
      </c>
      <c r="F2384" s="43">
        <f t="shared" si="63"/>
        <v>8250073.330000001</v>
      </c>
    </row>
    <row r="2385" spans="2:6" ht="12.75">
      <c r="B2385" s="39" t="s">
        <v>29</v>
      </c>
      <c r="C2385" s="40">
        <v>59496.10999999894</v>
      </c>
      <c r="D2385" s="42">
        <v>0</v>
      </c>
      <c r="E2385" s="41">
        <v>0</v>
      </c>
      <c r="F2385" s="43">
        <f t="shared" si="63"/>
        <v>59496.10999999894</v>
      </c>
    </row>
    <row r="2386" spans="2:6" ht="12.75">
      <c r="B2386" s="39" t="s">
        <v>30</v>
      </c>
      <c r="C2386" s="40">
        <v>180943.73</v>
      </c>
      <c r="D2386" s="42">
        <v>0</v>
      </c>
      <c r="E2386" s="41">
        <v>0</v>
      </c>
      <c r="F2386" s="43">
        <f t="shared" si="63"/>
        <v>180943.73</v>
      </c>
    </row>
    <row r="2387" spans="2:6" ht="12.75">
      <c r="B2387" s="39" t="s">
        <v>67</v>
      </c>
      <c r="C2387" s="40">
        <v>2050344.5299999975</v>
      </c>
      <c r="D2387" s="42">
        <v>0</v>
      </c>
      <c r="E2387" s="41">
        <v>8546.61</v>
      </c>
      <c r="F2387" s="43">
        <f t="shared" si="63"/>
        <v>2041797.9199999974</v>
      </c>
    </row>
    <row r="2388" spans="2:6" ht="12.75">
      <c r="B2388" s="44" t="s">
        <v>66</v>
      </c>
      <c r="C2388" s="40">
        <v>281809.41</v>
      </c>
      <c r="D2388" s="42">
        <v>49343.5</v>
      </c>
      <c r="E2388" s="41">
        <v>0</v>
      </c>
      <c r="F2388" s="43">
        <f t="shared" si="63"/>
        <v>331152.91</v>
      </c>
    </row>
    <row r="2389" spans="2:6" ht="15">
      <c r="B2389" s="45" t="s">
        <v>5</v>
      </c>
      <c r="C2389" s="46">
        <v>55620517.300000034</v>
      </c>
      <c r="D2389" s="47">
        <f>SUM(D2366:D2388)</f>
        <v>57890.11</v>
      </c>
      <c r="E2389" s="47">
        <f>SUM(E2366:E2388)</f>
        <v>20176498.229999997</v>
      </c>
      <c r="F2389" s="46">
        <f t="shared" si="63"/>
        <v>35501909.18000004</v>
      </c>
    </row>
    <row r="2395" ht="12.75">
      <c r="B2395" s="37" t="s">
        <v>18</v>
      </c>
    </row>
    <row r="2396" spans="2:6" ht="12.75">
      <c r="B2396" s="34" t="s">
        <v>19</v>
      </c>
      <c r="C2396" s="35"/>
      <c r="D2396" s="35"/>
      <c r="E2396" s="36"/>
      <c r="F2396" s="36"/>
    </row>
    <row r="2397" spans="2:6" ht="15.75">
      <c r="B2397" s="34"/>
      <c r="C2397" s="14" t="s">
        <v>25</v>
      </c>
      <c r="D2397" s="14"/>
      <c r="E2397" s="15"/>
      <c r="F2397" s="38">
        <v>65</v>
      </c>
    </row>
    <row r="2398" spans="2:6" ht="12.75">
      <c r="B2398" s="58" t="s">
        <v>7</v>
      </c>
      <c r="C2398" s="60" t="s">
        <v>137</v>
      </c>
      <c r="D2398" s="60" t="s">
        <v>4</v>
      </c>
      <c r="E2398" s="60" t="s">
        <v>6</v>
      </c>
      <c r="F2398" s="60" t="s">
        <v>138</v>
      </c>
    </row>
    <row r="2399" spans="2:6" ht="12.75">
      <c r="B2399" s="59"/>
      <c r="C2399" s="61"/>
      <c r="D2399" s="61"/>
      <c r="E2399" s="61"/>
      <c r="F2399" s="61"/>
    </row>
    <row r="2400" spans="2:6" ht="12.75">
      <c r="B2400" s="39" t="s">
        <v>8</v>
      </c>
      <c r="C2400" s="40">
        <v>50456.09999998541</v>
      </c>
      <c r="D2400" s="41">
        <v>0</v>
      </c>
      <c r="E2400" s="42">
        <v>0</v>
      </c>
      <c r="F2400" s="43">
        <f aca="true" t="shared" si="64" ref="F2400:F2423">C2400+D2400-E2400</f>
        <v>50456.09999998541</v>
      </c>
    </row>
    <row r="2401" spans="2:6" ht="12.75">
      <c r="B2401" s="39" t="s">
        <v>9</v>
      </c>
      <c r="C2401" s="40">
        <v>1661877.2200000002</v>
      </c>
      <c r="D2401" s="42">
        <v>0</v>
      </c>
      <c r="E2401" s="41">
        <v>0</v>
      </c>
      <c r="F2401" s="43">
        <f t="shared" si="64"/>
        <v>1661877.2200000002</v>
      </c>
    </row>
    <row r="2402" spans="2:6" ht="12.75">
      <c r="B2402" s="39" t="s">
        <v>10</v>
      </c>
      <c r="C2402" s="40">
        <v>-18609.95000000042</v>
      </c>
      <c r="D2402" s="42">
        <v>0</v>
      </c>
      <c r="E2402" s="41">
        <v>0</v>
      </c>
      <c r="F2402" s="43">
        <f t="shared" si="64"/>
        <v>-18609.95000000042</v>
      </c>
    </row>
    <row r="2403" spans="2:6" ht="12.75">
      <c r="B2403" s="39" t="s">
        <v>11</v>
      </c>
      <c r="C2403" s="40">
        <v>706349.6700000018</v>
      </c>
      <c r="D2403" s="42">
        <v>0</v>
      </c>
      <c r="E2403" s="41">
        <v>0</v>
      </c>
      <c r="F2403" s="43">
        <f t="shared" si="64"/>
        <v>706349.6700000018</v>
      </c>
    </row>
    <row r="2404" spans="2:6" ht="12.75" customHeight="1">
      <c r="B2404" s="39" t="s">
        <v>12</v>
      </c>
      <c r="C2404" s="40">
        <v>17556.589999999735</v>
      </c>
      <c r="D2404" s="42">
        <v>0</v>
      </c>
      <c r="E2404" s="41">
        <v>0</v>
      </c>
      <c r="F2404" s="43">
        <f t="shared" si="64"/>
        <v>17556.589999999735</v>
      </c>
    </row>
    <row r="2405" spans="2:6" ht="22.5">
      <c r="B2405" s="39" t="s">
        <v>31</v>
      </c>
      <c r="C2405" s="40">
        <v>852.7000000001863</v>
      </c>
      <c r="D2405" s="42">
        <v>0</v>
      </c>
      <c r="E2405" s="41">
        <v>0</v>
      </c>
      <c r="F2405" s="43">
        <f t="shared" si="64"/>
        <v>852.7000000001863</v>
      </c>
    </row>
    <row r="2406" spans="2:6" ht="12.75">
      <c r="B2406" s="39" t="s">
        <v>13</v>
      </c>
      <c r="C2406" s="40">
        <v>8343860.829999999</v>
      </c>
      <c r="D2406" s="42">
        <v>0</v>
      </c>
      <c r="E2406" s="41">
        <v>0</v>
      </c>
      <c r="F2406" s="43">
        <f t="shared" si="64"/>
        <v>8343860.829999999</v>
      </c>
    </row>
    <row r="2407" spans="2:6" ht="22.5">
      <c r="B2407" s="39" t="s">
        <v>0</v>
      </c>
      <c r="C2407" s="40">
        <v>177835.95000000112</v>
      </c>
      <c r="D2407" s="42">
        <v>0</v>
      </c>
      <c r="E2407" s="41">
        <v>0</v>
      </c>
      <c r="F2407" s="43">
        <f t="shared" si="64"/>
        <v>177835.95000000112</v>
      </c>
    </row>
    <row r="2408" spans="2:6" ht="22.5">
      <c r="B2408" s="39" t="s">
        <v>33</v>
      </c>
      <c r="C2408" s="40">
        <v>1705418.4100000001</v>
      </c>
      <c r="D2408" s="42">
        <v>0</v>
      </c>
      <c r="E2408" s="41">
        <v>0</v>
      </c>
      <c r="F2408" s="43">
        <f t="shared" si="64"/>
        <v>1705418.4100000001</v>
      </c>
    </row>
    <row r="2409" spans="2:6" ht="22.5">
      <c r="B2409" s="39" t="s">
        <v>32</v>
      </c>
      <c r="C2409" s="40">
        <v>2834806.1000000006</v>
      </c>
      <c r="D2409" s="42">
        <v>0</v>
      </c>
      <c r="E2409" s="41">
        <v>0</v>
      </c>
      <c r="F2409" s="43">
        <f t="shared" si="64"/>
        <v>2834806.1000000006</v>
      </c>
    </row>
    <row r="2410" spans="2:6" ht="12.75">
      <c r="B2410" s="39" t="s">
        <v>14</v>
      </c>
      <c r="C2410" s="40">
        <v>128731.29000000004</v>
      </c>
      <c r="D2410" s="42">
        <v>0</v>
      </c>
      <c r="E2410" s="41">
        <v>0</v>
      </c>
      <c r="F2410" s="43">
        <f t="shared" si="64"/>
        <v>128731.29000000004</v>
      </c>
    </row>
    <row r="2411" spans="2:6" ht="12.75">
      <c r="B2411" s="39" t="s">
        <v>15</v>
      </c>
      <c r="C2411" s="40">
        <v>5100.2399999999325</v>
      </c>
      <c r="D2411" s="42">
        <v>0</v>
      </c>
      <c r="E2411" s="41">
        <v>0</v>
      </c>
      <c r="F2411" s="43">
        <f t="shared" si="64"/>
        <v>5100.2399999999325</v>
      </c>
    </row>
    <row r="2412" spans="2:6" ht="22.5">
      <c r="B2412" s="39" t="s">
        <v>16</v>
      </c>
      <c r="C2412" s="40">
        <v>628501.25</v>
      </c>
      <c r="D2412" s="42">
        <v>0</v>
      </c>
      <c r="E2412" s="41">
        <v>628501.25</v>
      </c>
      <c r="F2412" s="43">
        <f t="shared" si="64"/>
        <v>0</v>
      </c>
    </row>
    <row r="2413" spans="2:6" ht="33.75">
      <c r="B2413" s="39" t="s">
        <v>1</v>
      </c>
      <c r="C2413" s="40">
        <v>8884169.479999999</v>
      </c>
      <c r="D2413" s="42">
        <v>0</v>
      </c>
      <c r="E2413" s="41">
        <v>0</v>
      </c>
      <c r="F2413" s="43">
        <f t="shared" si="64"/>
        <v>8884169.479999999</v>
      </c>
    </row>
    <row r="2414" spans="2:6" ht="12.75">
      <c r="B2414" s="39" t="s">
        <v>17</v>
      </c>
      <c r="C2414" s="40">
        <v>158847.6899999997</v>
      </c>
      <c r="D2414" s="42">
        <v>0</v>
      </c>
      <c r="E2414" s="41">
        <v>0</v>
      </c>
      <c r="F2414" s="43">
        <f t="shared" si="64"/>
        <v>158847.6899999997</v>
      </c>
    </row>
    <row r="2415" spans="2:6" ht="22.5">
      <c r="B2415" s="39" t="s">
        <v>2</v>
      </c>
      <c r="C2415" s="40">
        <v>-647308.8900000012</v>
      </c>
      <c r="D2415" s="42">
        <v>0</v>
      </c>
      <c r="E2415" s="41">
        <v>196580</v>
      </c>
      <c r="F2415" s="43">
        <f t="shared" si="64"/>
        <v>-843888.8900000012</v>
      </c>
    </row>
    <row r="2416" spans="2:6" ht="12.75">
      <c r="B2416" s="39" t="s">
        <v>27</v>
      </c>
      <c r="C2416" s="40">
        <v>-0.060000000055879354</v>
      </c>
      <c r="D2416" s="42">
        <v>0</v>
      </c>
      <c r="E2416" s="41">
        <v>0</v>
      </c>
      <c r="F2416" s="43">
        <f t="shared" si="64"/>
        <v>-0.060000000055879354</v>
      </c>
    </row>
    <row r="2417" spans="2:6" ht="12.75">
      <c r="B2417" s="39" t="s">
        <v>28</v>
      </c>
      <c r="C2417" s="40">
        <v>0.5600000000558794</v>
      </c>
      <c r="D2417" s="42">
        <v>0</v>
      </c>
      <c r="E2417" s="41">
        <v>0</v>
      </c>
      <c r="F2417" s="43">
        <f t="shared" si="64"/>
        <v>0.5600000000558794</v>
      </c>
    </row>
    <row r="2418" spans="2:6" ht="22.5">
      <c r="B2418" s="39" t="s">
        <v>3</v>
      </c>
      <c r="C2418" s="40">
        <v>8250073.330000001</v>
      </c>
      <c r="D2418" s="42">
        <v>0</v>
      </c>
      <c r="E2418" s="41">
        <v>4096611.75</v>
      </c>
      <c r="F2418" s="43">
        <f t="shared" si="64"/>
        <v>4153461.580000001</v>
      </c>
    </row>
    <row r="2419" spans="2:6" ht="12.75">
      <c r="B2419" s="39" t="s">
        <v>29</v>
      </c>
      <c r="C2419" s="40">
        <v>59496.10999999894</v>
      </c>
      <c r="D2419" s="42">
        <v>0</v>
      </c>
      <c r="E2419" s="41">
        <v>0</v>
      </c>
      <c r="F2419" s="43">
        <f t="shared" si="64"/>
        <v>59496.10999999894</v>
      </c>
    </row>
    <row r="2420" spans="2:6" ht="12.75">
      <c r="B2420" s="39" t="s">
        <v>30</v>
      </c>
      <c r="C2420" s="40">
        <v>180943.73</v>
      </c>
      <c r="D2420" s="42">
        <v>0</v>
      </c>
      <c r="E2420" s="41">
        <v>0</v>
      </c>
      <c r="F2420" s="43">
        <f t="shared" si="64"/>
        <v>180943.73</v>
      </c>
    </row>
    <row r="2421" spans="2:6" ht="12.75">
      <c r="B2421" s="39" t="s">
        <v>67</v>
      </c>
      <c r="C2421" s="40">
        <v>2041797.9199999974</v>
      </c>
      <c r="D2421" s="42">
        <v>0</v>
      </c>
      <c r="E2421" s="41">
        <v>0</v>
      </c>
      <c r="F2421" s="43">
        <f t="shared" si="64"/>
        <v>2041797.9199999974</v>
      </c>
    </row>
    <row r="2422" spans="2:6" ht="12.75">
      <c r="B2422" s="44" t="s">
        <v>66</v>
      </c>
      <c r="C2422" s="40">
        <v>331152.91</v>
      </c>
      <c r="D2422" s="42">
        <v>0</v>
      </c>
      <c r="E2422" s="41">
        <v>99680.57</v>
      </c>
      <c r="F2422" s="43">
        <f t="shared" si="64"/>
        <v>231472.33999999997</v>
      </c>
    </row>
    <row r="2423" spans="2:6" ht="15">
      <c r="B2423" s="45" t="s">
        <v>5</v>
      </c>
      <c r="C2423" s="46">
        <v>35501909.18000004</v>
      </c>
      <c r="D2423" s="47">
        <f>SUM(D2400:D2422)</f>
        <v>0</v>
      </c>
      <c r="E2423" s="47">
        <f>SUM(E2400:E2422)</f>
        <v>5021373.57</v>
      </c>
      <c r="F2423" s="46">
        <f t="shared" si="64"/>
        <v>30480535.610000037</v>
      </c>
    </row>
    <row r="2434" ht="12.75">
      <c r="B2434" s="37" t="s">
        <v>18</v>
      </c>
    </row>
    <row r="2435" spans="2:6" ht="12.75">
      <c r="B2435" s="34" t="s">
        <v>19</v>
      </c>
      <c r="C2435" s="35"/>
      <c r="D2435" s="35"/>
      <c r="E2435" s="36"/>
      <c r="F2435" s="36"/>
    </row>
    <row r="2436" spans="2:6" ht="15.75">
      <c r="B2436" s="34"/>
      <c r="C2436" s="14" t="s">
        <v>25</v>
      </c>
      <c r="D2436" s="14"/>
      <c r="E2436" s="15"/>
      <c r="F2436" s="38">
        <v>66</v>
      </c>
    </row>
    <row r="2437" spans="2:6" ht="12.75">
      <c r="B2437" s="58" t="s">
        <v>7</v>
      </c>
      <c r="C2437" s="60" t="s">
        <v>138</v>
      </c>
      <c r="D2437" s="60" t="s">
        <v>4</v>
      </c>
      <c r="E2437" s="60" t="s">
        <v>6</v>
      </c>
      <c r="F2437" s="60" t="s">
        <v>139</v>
      </c>
    </row>
    <row r="2438" spans="2:6" ht="12.75">
      <c r="B2438" s="59"/>
      <c r="C2438" s="61"/>
      <c r="D2438" s="61"/>
      <c r="E2438" s="61"/>
      <c r="F2438" s="61"/>
    </row>
    <row r="2439" spans="2:6" ht="12.75">
      <c r="B2439" s="39" t="s">
        <v>8</v>
      </c>
      <c r="C2439" s="40">
        <v>50456.09999998541</v>
      </c>
      <c r="D2439" s="41">
        <v>0</v>
      </c>
      <c r="E2439" s="42">
        <v>7964.88</v>
      </c>
      <c r="F2439" s="43">
        <f aca="true" t="shared" si="65" ref="F2439:F2462">C2439+D2439-E2439</f>
        <v>42491.21999998541</v>
      </c>
    </row>
    <row r="2440" spans="2:6" ht="12.75">
      <c r="B2440" s="39" t="s">
        <v>9</v>
      </c>
      <c r="C2440" s="40">
        <v>1661877.2200000002</v>
      </c>
      <c r="D2440" s="42">
        <v>0</v>
      </c>
      <c r="E2440" s="41">
        <v>0</v>
      </c>
      <c r="F2440" s="43">
        <f t="shared" si="65"/>
        <v>1661877.2200000002</v>
      </c>
    </row>
    <row r="2441" spans="2:6" ht="12.75">
      <c r="B2441" s="39" t="s">
        <v>10</v>
      </c>
      <c r="C2441" s="40">
        <v>-18609.95000000042</v>
      </c>
      <c r="D2441" s="42">
        <v>0</v>
      </c>
      <c r="E2441" s="41">
        <v>0</v>
      </c>
      <c r="F2441" s="43">
        <f t="shared" si="65"/>
        <v>-18609.95000000042</v>
      </c>
    </row>
    <row r="2442" spans="2:6" ht="12.75">
      <c r="B2442" s="39" t="s">
        <v>11</v>
      </c>
      <c r="C2442" s="40">
        <v>706349.6700000018</v>
      </c>
      <c r="D2442" s="42">
        <v>9078333.33</v>
      </c>
      <c r="E2442" s="41">
        <v>0</v>
      </c>
      <c r="F2442" s="43">
        <f t="shared" si="65"/>
        <v>9784683.000000002</v>
      </c>
    </row>
    <row r="2443" spans="2:6" ht="12.75" customHeight="1">
      <c r="B2443" s="39" t="s">
        <v>12</v>
      </c>
      <c r="C2443" s="40">
        <v>17556.589999999735</v>
      </c>
      <c r="D2443" s="42">
        <v>0</v>
      </c>
      <c r="E2443" s="41">
        <v>0</v>
      </c>
      <c r="F2443" s="43">
        <f t="shared" si="65"/>
        <v>17556.589999999735</v>
      </c>
    </row>
    <row r="2444" spans="2:6" ht="22.5">
      <c r="B2444" s="39" t="s">
        <v>31</v>
      </c>
      <c r="C2444" s="40">
        <v>852.7000000001863</v>
      </c>
      <c r="D2444" s="42">
        <v>0</v>
      </c>
      <c r="E2444" s="41">
        <v>0</v>
      </c>
      <c r="F2444" s="43">
        <f t="shared" si="65"/>
        <v>852.7000000001863</v>
      </c>
    </row>
    <row r="2445" spans="2:6" ht="12.75">
      <c r="B2445" s="39" t="s">
        <v>13</v>
      </c>
      <c r="C2445" s="40">
        <v>8343860.829999999</v>
      </c>
      <c r="D2445" s="42">
        <v>0</v>
      </c>
      <c r="E2445" s="41">
        <v>0</v>
      </c>
      <c r="F2445" s="43">
        <f t="shared" si="65"/>
        <v>8343860.829999999</v>
      </c>
    </row>
    <row r="2446" spans="2:6" ht="22.5">
      <c r="B2446" s="39" t="s">
        <v>0</v>
      </c>
      <c r="C2446" s="40">
        <v>177835.95000000112</v>
      </c>
      <c r="D2446" s="42">
        <v>0</v>
      </c>
      <c r="E2446" s="41">
        <v>0</v>
      </c>
      <c r="F2446" s="43">
        <f t="shared" si="65"/>
        <v>177835.95000000112</v>
      </c>
    </row>
    <row r="2447" spans="2:6" ht="22.5">
      <c r="B2447" s="39" t="s">
        <v>33</v>
      </c>
      <c r="C2447" s="40">
        <v>1705418.4100000001</v>
      </c>
      <c r="D2447" s="42">
        <v>0</v>
      </c>
      <c r="E2447" s="41">
        <v>0</v>
      </c>
      <c r="F2447" s="43">
        <f t="shared" si="65"/>
        <v>1705418.4100000001</v>
      </c>
    </row>
    <row r="2448" spans="2:6" ht="22.5">
      <c r="B2448" s="39" t="s">
        <v>32</v>
      </c>
      <c r="C2448" s="40">
        <v>2834806.1000000006</v>
      </c>
      <c r="D2448" s="42">
        <v>0</v>
      </c>
      <c r="E2448" s="41">
        <v>0</v>
      </c>
      <c r="F2448" s="43">
        <f t="shared" si="65"/>
        <v>2834806.1000000006</v>
      </c>
    </row>
    <row r="2449" spans="2:6" ht="12.75">
      <c r="B2449" s="39" t="s">
        <v>14</v>
      </c>
      <c r="C2449" s="40">
        <v>128731.29000000004</v>
      </c>
      <c r="D2449" s="42">
        <v>0</v>
      </c>
      <c r="E2449" s="41">
        <v>0</v>
      </c>
      <c r="F2449" s="43">
        <f t="shared" si="65"/>
        <v>128731.29000000004</v>
      </c>
    </row>
    <row r="2450" spans="2:6" ht="12.75">
      <c r="B2450" s="39" t="s">
        <v>15</v>
      </c>
      <c r="C2450" s="40">
        <v>5100.2399999999325</v>
      </c>
      <c r="D2450" s="42">
        <v>0</v>
      </c>
      <c r="E2450" s="41">
        <v>0</v>
      </c>
      <c r="F2450" s="43">
        <f t="shared" si="65"/>
        <v>5100.2399999999325</v>
      </c>
    </row>
    <row r="2451" spans="2:6" ht="22.5">
      <c r="B2451" s="39" t="s">
        <v>16</v>
      </c>
      <c r="C2451" s="40">
        <v>0</v>
      </c>
      <c r="D2451" s="42">
        <v>0</v>
      </c>
      <c r="E2451" s="41">
        <v>0</v>
      </c>
      <c r="F2451" s="43">
        <f t="shared" si="65"/>
        <v>0</v>
      </c>
    </row>
    <row r="2452" spans="2:6" ht="33.75">
      <c r="B2452" s="39" t="s">
        <v>1</v>
      </c>
      <c r="C2452" s="40">
        <v>8884169.479999999</v>
      </c>
      <c r="D2452" s="42">
        <v>0</v>
      </c>
      <c r="E2452" s="41">
        <v>0</v>
      </c>
      <c r="F2452" s="43">
        <f t="shared" si="65"/>
        <v>8884169.479999999</v>
      </c>
    </row>
    <row r="2453" spans="2:6" ht="12.75">
      <c r="B2453" s="39" t="s">
        <v>17</v>
      </c>
      <c r="C2453" s="40">
        <v>158847.6899999997</v>
      </c>
      <c r="D2453" s="42">
        <v>1162541.67</v>
      </c>
      <c r="E2453" s="41">
        <v>0</v>
      </c>
      <c r="F2453" s="43">
        <f t="shared" si="65"/>
        <v>1321389.3599999996</v>
      </c>
    </row>
    <row r="2454" spans="2:6" ht="22.5">
      <c r="B2454" s="39" t="s">
        <v>2</v>
      </c>
      <c r="C2454" s="40">
        <v>-843888.8900000012</v>
      </c>
      <c r="D2454" s="42">
        <v>0</v>
      </c>
      <c r="E2454" s="41">
        <v>0</v>
      </c>
      <c r="F2454" s="43">
        <f t="shared" si="65"/>
        <v>-843888.8900000012</v>
      </c>
    </row>
    <row r="2455" spans="2:6" ht="12.75">
      <c r="B2455" s="39" t="s">
        <v>27</v>
      </c>
      <c r="C2455" s="40">
        <v>-0.060000000055879354</v>
      </c>
      <c r="D2455" s="42">
        <v>0</v>
      </c>
      <c r="E2455" s="41">
        <v>0</v>
      </c>
      <c r="F2455" s="43">
        <f t="shared" si="65"/>
        <v>-0.060000000055879354</v>
      </c>
    </row>
    <row r="2456" spans="2:6" ht="12.75">
      <c r="B2456" s="39" t="s">
        <v>28</v>
      </c>
      <c r="C2456" s="40">
        <v>0.5600000000558794</v>
      </c>
      <c r="D2456" s="42">
        <v>0</v>
      </c>
      <c r="E2456" s="41">
        <v>0</v>
      </c>
      <c r="F2456" s="43">
        <f t="shared" si="65"/>
        <v>0.5600000000558794</v>
      </c>
    </row>
    <row r="2457" spans="2:6" ht="22.5">
      <c r="B2457" s="39" t="s">
        <v>3</v>
      </c>
      <c r="C2457" s="40">
        <v>4153461.580000001</v>
      </c>
      <c r="D2457" s="42">
        <v>0</v>
      </c>
      <c r="E2457" s="41">
        <v>0</v>
      </c>
      <c r="F2457" s="43">
        <f t="shared" si="65"/>
        <v>4153461.580000001</v>
      </c>
    </row>
    <row r="2458" spans="2:6" ht="12.75">
      <c r="B2458" s="39" t="s">
        <v>29</v>
      </c>
      <c r="C2458" s="40">
        <v>59496.10999999894</v>
      </c>
      <c r="D2458" s="42">
        <v>0</v>
      </c>
      <c r="E2458" s="41">
        <v>0</v>
      </c>
      <c r="F2458" s="43">
        <f t="shared" si="65"/>
        <v>59496.10999999894</v>
      </c>
    </row>
    <row r="2459" spans="2:6" ht="12.75">
      <c r="B2459" s="39" t="s">
        <v>30</v>
      </c>
      <c r="C2459" s="40">
        <v>180943.73</v>
      </c>
      <c r="D2459" s="42">
        <v>0</v>
      </c>
      <c r="E2459" s="41">
        <v>0</v>
      </c>
      <c r="F2459" s="43">
        <f t="shared" si="65"/>
        <v>180943.73</v>
      </c>
    </row>
    <row r="2460" spans="2:6" ht="12.75">
      <c r="B2460" s="39" t="s">
        <v>67</v>
      </c>
      <c r="C2460" s="40">
        <v>2041797.9199999974</v>
      </c>
      <c r="D2460" s="42">
        <v>0</v>
      </c>
      <c r="E2460" s="41">
        <v>0</v>
      </c>
      <c r="F2460" s="43">
        <f t="shared" si="65"/>
        <v>2041797.9199999974</v>
      </c>
    </row>
    <row r="2461" spans="2:6" ht="12.75">
      <c r="B2461" s="44" t="s">
        <v>66</v>
      </c>
      <c r="C2461" s="40">
        <v>231472.33999999997</v>
      </c>
      <c r="D2461" s="42">
        <v>0</v>
      </c>
      <c r="E2461" s="41">
        <v>79911.01</v>
      </c>
      <c r="F2461" s="43">
        <f t="shared" si="65"/>
        <v>151561.32999999996</v>
      </c>
    </row>
    <row r="2462" spans="2:6" ht="15">
      <c r="B2462" s="45" t="s">
        <v>5</v>
      </c>
      <c r="C2462" s="46">
        <v>30480535.610000037</v>
      </c>
      <c r="D2462" s="47">
        <f>SUM(D2439:D2461)</f>
        <v>10240875</v>
      </c>
      <c r="E2462" s="47">
        <f>SUM(E2439:E2461)</f>
        <v>87875.89</v>
      </c>
      <c r="F2462" s="46">
        <f t="shared" si="65"/>
        <v>40633534.720000036</v>
      </c>
    </row>
    <row r="2472" ht="12.75">
      <c r="B2472" s="37" t="s">
        <v>18</v>
      </c>
    </row>
    <row r="2473" spans="2:6" ht="12.75">
      <c r="B2473" s="34" t="s">
        <v>19</v>
      </c>
      <c r="C2473" s="35"/>
      <c r="D2473" s="35"/>
      <c r="E2473" s="36"/>
      <c r="F2473" s="36"/>
    </row>
    <row r="2474" spans="2:6" ht="15.75">
      <c r="B2474" s="34"/>
      <c r="C2474" s="14" t="s">
        <v>25</v>
      </c>
      <c r="D2474" s="14"/>
      <c r="E2474" s="15"/>
      <c r="F2474" s="38">
        <v>67</v>
      </c>
    </row>
    <row r="2475" spans="2:6" ht="12.75">
      <c r="B2475" s="58" t="s">
        <v>7</v>
      </c>
      <c r="C2475" s="60" t="s">
        <v>139</v>
      </c>
      <c r="D2475" s="60" t="s">
        <v>4</v>
      </c>
      <c r="E2475" s="60" t="s">
        <v>6</v>
      </c>
      <c r="F2475" s="60" t="s">
        <v>140</v>
      </c>
    </row>
    <row r="2476" spans="2:6" ht="12.75" customHeight="1">
      <c r="B2476" s="59"/>
      <c r="C2476" s="61"/>
      <c r="D2476" s="61"/>
      <c r="E2476" s="61"/>
      <c r="F2476" s="61"/>
    </row>
    <row r="2477" spans="2:6" ht="12.75">
      <c r="B2477" s="39" t="s">
        <v>8</v>
      </c>
      <c r="C2477" s="40">
        <v>42491.21999998541</v>
      </c>
      <c r="D2477" s="41">
        <v>0</v>
      </c>
      <c r="E2477" s="42">
        <v>0</v>
      </c>
      <c r="F2477" s="43">
        <f aca="true" t="shared" si="66" ref="F2477:F2500">C2477+D2477-E2477</f>
        <v>42491.21999998541</v>
      </c>
    </row>
    <row r="2478" spans="2:6" ht="12.75">
      <c r="B2478" s="39" t="s">
        <v>9</v>
      </c>
      <c r="C2478" s="40">
        <v>1661877.2200000002</v>
      </c>
      <c r="D2478" s="42">
        <v>0</v>
      </c>
      <c r="E2478" s="41">
        <v>0</v>
      </c>
      <c r="F2478" s="43">
        <f t="shared" si="66"/>
        <v>1661877.2200000002</v>
      </c>
    </row>
    <row r="2479" spans="2:6" ht="12.75">
      <c r="B2479" s="39" t="s">
        <v>10</v>
      </c>
      <c r="C2479" s="40">
        <v>-18609.95000000042</v>
      </c>
      <c r="D2479" s="42">
        <v>0</v>
      </c>
      <c r="E2479" s="41">
        <v>0</v>
      </c>
      <c r="F2479" s="43">
        <f t="shared" si="66"/>
        <v>-18609.95000000042</v>
      </c>
    </row>
    <row r="2480" spans="2:6" ht="12.75">
      <c r="B2480" s="39" t="s">
        <v>11</v>
      </c>
      <c r="C2480" s="40">
        <v>9784683.000000002</v>
      </c>
      <c r="D2480" s="42">
        <v>0</v>
      </c>
      <c r="E2480" s="41">
        <v>9521886.87</v>
      </c>
      <c r="F2480" s="43">
        <f t="shared" si="66"/>
        <v>262796.1300000027</v>
      </c>
    </row>
    <row r="2481" spans="2:6" ht="12.75">
      <c r="B2481" s="39" t="s">
        <v>12</v>
      </c>
      <c r="C2481" s="40">
        <v>17556.589999999735</v>
      </c>
      <c r="D2481" s="42">
        <v>0</v>
      </c>
      <c r="E2481" s="41">
        <v>0</v>
      </c>
      <c r="F2481" s="43">
        <f t="shared" si="66"/>
        <v>17556.589999999735</v>
      </c>
    </row>
    <row r="2482" spans="2:6" ht="22.5">
      <c r="B2482" s="39" t="s">
        <v>31</v>
      </c>
      <c r="C2482" s="40">
        <v>852.7000000001863</v>
      </c>
      <c r="D2482" s="42">
        <v>0</v>
      </c>
      <c r="E2482" s="41">
        <v>0</v>
      </c>
      <c r="F2482" s="43">
        <f t="shared" si="66"/>
        <v>852.7000000001863</v>
      </c>
    </row>
    <row r="2483" spans="2:6" ht="12.75">
      <c r="B2483" s="39" t="s">
        <v>13</v>
      </c>
      <c r="C2483" s="40">
        <v>8343860.829999999</v>
      </c>
      <c r="D2483" s="42">
        <v>0</v>
      </c>
      <c r="E2483" s="41">
        <v>0</v>
      </c>
      <c r="F2483" s="43">
        <f t="shared" si="66"/>
        <v>8343860.829999999</v>
      </c>
    </row>
    <row r="2484" spans="2:6" ht="22.5">
      <c r="B2484" s="39" t="s">
        <v>0</v>
      </c>
      <c r="C2484" s="40">
        <v>177835.95000000112</v>
      </c>
      <c r="D2484" s="42">
        <v>0</v>
      </c>
      <c r="E2484" s="41">
        <v>0</v>
      </c>
      <c r="F2484" s="43">
        <f t="shared" si="66"/>
        <v>177835.95000000112</v>
      </c>
    </row>
    <row r="2485" spans="2:6" ht="22.5">
      <c r="B2485" s="39" t="s">
        <v>33</v>
      </c>
      <c r="C2485" s="40">
        <v>1705418.4100000001</v>
      </c>
      <c r="D2485" s="42">
        <v>0</v>
      </c>
      <c r="E2485" s="41">
        <v>0</v>
      </c>
      <c r="F2485" s="43">
        <f t="shared" si="66"/>
        <v>1705418.4100000001</v>
      </c>
    </row>
    <row r="2486" spans="2:6" ht="22.5">
      <c r="B2486" s="39" t="s">
        <v>32</v>
      </c>
      <c r="C2486" s="40">
        <v>2834806.1000000006</v>
      </c>
      <c r="D2486" s="42">
        <v>0</v>
      </c>
      <c r="E2486" s="41">
        <v>0</v>
      </c>
      <c r="F2486" s="43">
        <f t="shared" si="66"/>
        <v>2834806.1000000006</v>
      </c>
    </row>
    <row r="2487" spans="2:6" ht="12.75">
      <c r="B2487" s="39" t="s">
        <v>14</v>
      </c>
      <c r="C2487" s="40">
        <v>128731.29000000004</v>
      </c>
      <c r="D2487" s="42">
        <v>0</v>
      </c>
      <c r="E2487" s="41">
        <v>0</v>
      </c>
      <c r="F2487" s="43">
        <f t="shared" si="66"/>
        <v>128731.29000000004</v>
      </c>
    </row>
    <row r="2488" spans="2:6" ht="12.75">
      <c r="B2488" s="39" t="s">
        <v>15</v>
      </c>
      <c r="C2488" s="40">
        <v>5100.2399999999325</v>
      </c>
      <c r="D2488" s="42">
        <v>0</v>
      </c>
      <c r="E2488" s="41">
        <v>0</v>
      </c>
      <c r="F2488" s="43">
        <f t="shared" si="66"/>
        <v>5100.2399999999325</v>
      </c>
    </row>
    <row r="2489" spans="2:6" ht="22.5">
      <c r="B2489" s="39" t="s">
        <v>16</v>
      </c>
      <c r="C2489" s="40">
        <v>0</v>
      </c>
      <c r="D2489" s="42">
        <v>0</v>
      </c>
      <c r="E2489" s="41">
        <v>0</v>
      </c>
      <c r="F2489" s="43">
        <f t="shared" si="66"/>
        <v>0</v>
      </c>
    </row>
    <row r="2490" spans="2:6" ht="33.75">
      <c r="B2490" s="39" t="s">
        <v>1</v>
      </c>
      <c r="C2490" s="40">
        <v>8884169.479999999</v>
      </c>
      <c r="D2490" s="42">
        <v>0</v>
      </c>
      <c r="E2490" s="41">
        <v>0</v>
      </c>
      <c r="F2490" s="43">
        <f t="shared" si="66"/>
        <v>8884169.479999999</v>
      </c>
    </row>
    <row r="2491" spans="2:6" ht="12.75">
      <c r="B2491" s="39" t="s">
        <v>17</v>
      </c>
      <c r="C2491" s="40">
        <v>1321389.3599999996</v>
      </c>
      <c r="D2491" s="42">
        <v>0</v>
      </c>
      <c r="E2491" s="41">
        <v>1086808.98</v>
      </c>
      <c r="F2491" s="43">
        <f t="shared" si="66"/>
        <v>234580.37999999966</v>
      </c>
    </row>
    <row r="2492" spans="2:6" ht="22.5">
      <c r="B2492" s="39" t="s">
        <v>2</v>
      </c>
      <c r="C2492" s="40">
        <v>-843888.8900000012</v>
      </c>
      <c r="D2492" s="42">
        <v>77920.8</v>
      </c>
      <c r="E2492" s="41">
        <v>0</v>
      </c>
      <c r="F2492" s="43">
        <f t="shared" si="66"/>
        <v>-765968.0900000011</v>
      </c>
    </row>
    <row r="2493" spans="2:6" ht="12.75">
      <c r="B2493" s="39" t="s">
        <v>27</v>
      </c>
      <c r="C2493" s="40">
        <v>-0.060000000055879354</v>
      </c>
      <c r="D2493" s="42">
        <v>0</v>
      </c>
      <c r="E2493" s="41">
        <v>0</v>
      </c>
      <c r="F2493" s="43">
        <f t="shared" si="66"/>
        <v>-0.060000000055879354</v>
      </c>
    </row>
    <row r="2494" spans="2:6" ht="12.75">
      <c r="B2494" s="39" t="s">
        <v>28</v>
      </c>
      <c r="C2494" s="40">
        <v>0.5600000000558794</v>
      </c>
      <c r="D2494" s="42">
        <v>0</v>
      </c>
      <c r="E2494" s="41">
        <v>0</v>
      </c>
      <c r="F2494" s="43">
        <f t="shared" si="66"/>
        <v>0.5600000000558794</v>
      </c>
    </row>
    <row r="2495" spans="2:6" ht="22.5">
      <c r="B2495" s="39" t="s">
        <v>3</v>
      </c>
      <c r="C2495" s="40">
        <v>4153461.580000001</v>
      </c>
      <c r="D2495" s="42">
        <v>0</v>
      </c>
      <c r="E2495" s="41">
        <v>0</v>
      </c>
      <c r="F2495" s="43">
        <f t="shared" si="66"/>
        <v>4153461.580000001</v>
      </c>
    </row>
    <row r="2496" spans="2:6" ht="12.75">
      <c r="B2496" s="39" t="s">
        <v>29</v>
      </c>
      <c r="C2496" s="40">
        <v>59496.10999999894</v>
      </c>
      <c r="D2496" s="42">
        <v>0</v>
      </c>
      <c r="E2496" s="41">
        <v>0</v>
      </c>
      <c r="F2496" s="43">
        <f t="shared" si="66"/>
        <v>59496.10999999894</v>
      </c>
    </row>
    <row r="2497" spans="2:6" ht="12.75">
      <c r="B2497" s="39" t="s">
        <v>30</v>
      </c>
      <c r="C2497" s="40">
        <v>180943.73</v>
      </c>
      <c r="D2497" s="42">
        <v>0</v>
      </c>
      <c r="E2497" s="41">
        <v>0</v>
      </c>
      <c r="F2497" s="43">
        <f t="shared" si="66"/>
        <v>180943.73</v>
      </c>
    </row>
    <row r="2498" spans="2:6" ht="12.75">
      <c r="B2498" s="39" t="s">
        <v>67</v>
      </c>
      <c r="C2498" s="40">
        <v>2041797.9199999974</v>
      </c>
      <c r="D2498" s="42">
        <v>0</v>
      </c>
      <c r="E2498" s="41">
        <v>0</v>
      </c>
      <c r="F2498" s="43">
        <f t="shared" si="66"/>
        <v>2041797.9199999974</v>
      </c>
    </row>
    <row r="2499" spans="2:6" ht="12.75">
      <c r="B2499" s="44" t="s">
        <v>66</v>
      </c>
      <c r="C2499" s="40">
        <v>151561.32999999996</v>
      </c>
      <c r="D2499" s="42">
        <v>45724</v>
      </c>
      <c r="E2499" s="41">
        <v>0</v>
      </c>
      <c r="F2499" s="43">
        <f t="shared" si="66"/>
        <v>197285.32999999996</v>
      </c>
    </row>
    <row r="2500" spans="2:6" ht="15">
      <c r="B2500" s="45" t="s">
        <v>5</v>
      </c>
      <c r="C2500" s="46">
        <v>40633534.720000036</v>
      </c>
      <c r="D2500" s="47">
        <f>SUM(D2477:D2499)</f>
        <v>123644.8</v>
      </c>
      <c r="E2500" s="47">
        <f>SUM(E2477:E2499)</f>
        <v>10608695.85</v>
      </c>
      <c r="F2500" s="46">
        <f t="shared" si="66"/>
        <v>30148483.67000003</v>
      </c>
    </row>
    <row r="2506" ht="12.75" customHeight="1"/>
    <row r="2508" ht="12.75">
      <c r="B2508" s="37" t="s">
        <v>18</v>
      </c>
    </row>
    <row r="2509" spans="2:6" ht="12.75">
      <c r="B2509" s="34" t="s">
        <v>19</v>
      </c>
      <c r="C2509" s="35"/>
      <c r="D2509" s="35"/>
      <c r="E2509" s="36"/>
      <c r="F2509" s="36"/>
    </row>
    <row r="2510" spans="2:6" ht="15.75">
      <c r="B2510" s="34"/>
      <c r="C2510" s="14" t="s">
        <v>25</v>
      </c>
      <c r="D2510" s="14"/>
      <c r="E2510" s="15"/>
      <c r="F2510" s="38">
        <v>68</v>
      </c>
    </row>
    <row r="2511" spans="2:6" ht="12.75">
      <c r="B2511" s="58" t="s">
        <v>7</v>
      </c>
      <c r="C2511" s="60" t="s">
        <v>140</v>
      </c>
      <c r="D2511" s="60" t="s">
        <v>4</v>
      </c>
      <c r="E2511" s="60" t="s">
        <v>6</v>
      </c>
      <c r="F2511" s="60" t="s">
        <v>141</v>
      </c>
    </row>
    <row r="2512" spans="2:6" ht="12.75">
      <c r="B2512" s="59"/>
      <c r="C2512" s="61"/>
      <c r="D2512" s="61"/>
      <c r="E2512" s="61"/>
      <c r="F2512" s="61"/>
    </row>
    <row r="2513" spans="2:6" ht="12.75">
      <c r="B2513" s="39" t="s">
        <v>8</v>
      </c>
      <c r="C2513" s="40">
        <v>42491.21999998541</v>
      </c>
      <c r="D2513" s="41">
        <v>44516529.63</v>
      </c>
      <c r="E2513" s="42">
        <v>44516529.63</v>
      </c>
      <c r="F2513" s="43">
        <f aca="true" t="shared" si="67" ref="F2513:F2536">C2513+D2513-E2513</f>
        <v>42491.21999998391</v>
      </c>
    </row>
    <row r="2514" spans="2:6" ht="12.75">
      <c r="B2514" s="39" t="s">
        <v>9</v>
      </c>
      <c r="C2514" s="40">
        <v>1661877.2200000002</v>
      </c>
      <c r="D2514" s="42">
        <v>0</v>
      </c>
      <c r="E2514" s="41">
        <v>0</v>
      </c>
      <c r="F2514" s="43">
        <f t="shared" si="67"/>
        <v>1661877.2200000002</v>
      </c>
    </row>
    <row r="2515" spans="2:6" ht="12.75">
      <c r="B2515" s="39" t="s">
        <v>10</v>
      </c>
      <c r="C2515" s="40">
        <v>-18609.95000000042</v>
      </c>
      <c r="D2515" s="42">
        <v>0</v>
      </c>
      <c r="E2515" s="41">
        <v>0</v>
      </c>
      <c r="F2515" s="43">
        <f t="shared" si="67"/>
        <v>-18609.95000000042</v>
      </c>
    </row>
    <row r="2516" spans="2:6" ht="12.75">
      <c r="B2516" s="39" t="s">
        <v>11</v>
      </c>
      <c r="C2516" s="40">
        <v>262796.1300000027</v>
      </c>
      <c r="D2516" s="42">
        <v>0</v>
      </c>
      <c r="E2516" s="41">
        <v>0</v>
      </c>
      <c r="F2516" s="43">
        <f t="shared" si="67"/>
        <v>262796.1300000027</v>
      </c>
    </row>
    <row r="2517" spans="2:6" ht="12.75">
      <c r="B2517" s="39" t="s">
        <v>12</v>
      </c>
      <c r="C2517" s="40">
        <v>17556.589999999735</v>
      </c>
      <c r="D2517" s="42">
        <v>0</v>
      </c>
      <c r="E2517" s="41">
        <v>0</v>
      </c>
      <c r="F2517" s="43">
        <f t="shared" si="67"/>
        <v>17556.589999999735</v>
      </c>
    </row>
    <row r="2518" spans="2:6" ht="22.5">
      <c r="B2518" s="39" t="s">
        <v>31</v>
      </c>
      <c r="C2518" s="40">
        <v>852.7000000001863</v>
      </c>
      <c r="D2518" s="42">
        <v>0</v>
      </c>
      <c r="E2518" s="41">
        <v>0</v>
      </c>
      <c r="F2518" s="43">
        <f t="shared" si="67"/>
        <v>852.7000000001863</v>
      </c>
    </row>
    <row r="2519" spans="2:6" ht="12.75">
      <c r="B2519" s="39" t="s">
        <v>13</v>
      </c>
      <c r="C2519" s="40">
        <v>8343860.829999999</v>
      </c>
      <c r="D2519" s="42">
        <v>0</v>
      </c>
      <c r="E2519" s="41">
        <v>0</v>
      </c>
      <c r="F2519" s="43">
        <f t="shared" si="67"/>
        <v>8343860.829999999</v>
      </c>
    </row>
    <row r="2520" spans="2:6" ht="22.5">
      <c r="B2520" s="39" t="s">
        <v>0</v>
      </c>
      <c r="C2520" s="40">
        <v>177835.95000000112</v>
      </c>
      <c r="D2520" s="42">
        <v>0</v>
      </c>
      <c r="E2520" s="41">
        <v>80000</v>
      </c>
      <c r="F2520" s="43">
        <f t="shared" si="67"/>
        <v>97835.95000000112</v>
      </c>
    </row>
    <row r="2521" spans="2:6" ht="22.5">
      <c r="B2521" s="39" t="s">
        <v>33</v>
      </c>
      <c r="C2521" s="40">
        <v>1705418.4100000001</v>
      </c>
      <c r="D2521" s="42">
        <v>0</v>
      </c>
      <c r="E2521" s="41">
        <v>0</v>
      </c>
      <c r="F2521" s="43">
        <f t="shared" si="67"/>
        <v>1705418.4100000001</v>
      </c>
    </row>
    <row r="2522" spans="2:6" ht="22.5">
      <c r="B2522" s="39" t="s">
        <v>32</v>
      </c>
      <c r="C2522" s="40">
        <v>2834806.1000000006</v>
      </c>
      <c r="D2522" s="42">
        <v>0</v>
      </c>
      <c r="E2522" s="41">
        <v>0</v>
      </c>
      <c r="F2522" s="43">
        <f t="shared" si="67"/>
        <v>2834806.1000000006</v>
      </c>
    </row>
    <row r="2523" spans="2:6" ht="12.75">
      <c r="B2523" s="39" t="s">
        <v>14</v>
      </c>
      <c r="C2523" s="40">
        <v>128731.29000000004</v>
      </c>
      <c r="D2523" s="42">
        <v>0</v>
      </c>
      <c r="E2523" s="41">
        <v>0</v>
      </c>
      <c r="F2523" s="43">
        <f t="shared" si="67"/>
        <v>128731.29000000004</v>
      </c>
    </row>
    <row r="2524" spans="2:6" ht="12.75">
      <c r="B2524" s="39" t="s">
        <v>15</v>
      </c>
      <c r="C2524" s="40">
        <v>5100.2399999999325</v>
      </c>
      <c r="D2524" s="42">
        <v>0</v>
      </c>
      <c r="E2524" s="41">
        <v>0</v>
      </c>
      <c r="F2524" s="43">
        <f t="shared" si="67"/>
        <v>5100.2399999999325</v>
      </c>
    </row>
    <row r="2525" spans="2:6" ht="22.5">
      <c r="B2525" s="39" t="s">
        <v>16</v>
      </c>
      <c r="C2525" s="40">
        <v>0</v>
      </c>
      <c r="D2525" s="42">
        <v>0</v>
      </c>
      <c r="E2525" s="41">
        <v>0</v>
      </c>
      <c r="F2525" s="43">
        <f t="shared" si="67"/>
        <v>0</v>
      </c>
    </row>
    <row r="2526" spans="2:6" ht="33.75">
      <c r="B2526" s="39" t="s">
        <v>1</v>
      </c>
      <c r="C2526" s="40">
        <v>8884169.479999999</v>
      </c>
      <c r="D2526" s="42">
        <v>0</v>
      </c>
      <c r="E2526" s="41">
        <v>0</v>
      </c>
      <c r="F2526" s="43">
        <f t="shared" si="67"/>
        <v>8884169.479999999</v>
      </c>
    </row>
    <row r="2527" spans="2:6" ht="12.75">
      <c r="B2527" s="39" t="s">
        <v>17</v>
      </c>
      <c r="C2527" s="40">
        <v>234580.37999999966</v>
      </c>
      <c r="D2527" s="42">
        <v>0</v>
      </c>
      <c r="E2527" s="41">
        <v>0</v>
      </c>
      <c r="F2527" s="43">
        <f t="shared" si="67"/>
        <v>234580.37999999966</v>
      </c>
    </row>
    <row r="2528" spans="2:6" ht="22.5">
      <c r="B2528" s="39" t="s">
        <v>2</v>
      </c>
      <c r="C2528" s="40">
        <v>-765968.0900000011</v>
      </c>
      <c r="D2528" s="42">
        <v>0</v>
      </c>
      <c r="E2528" s="41">
        <v>0</v>
      </c>
      <c r="F2528" s="43">
        <f t="shared" si="67"/>
        <v>-765968.0900000011</v>
      </c>
    </row>
    <row r="2529" spans="2:6" ht="12.75">
      <c r="B2529" s="39" t="s">
        <v>27</v>
      </c>
      <c r="C2529" s="40">
        <v>-0.060000000055879354</v>
      </c>
      <c r="D2529" s="42">
        <v>0</v>
      </c>
      <c r="E2529" s="41">
        <v>0</v>
      </c>
      <c r="F2529" s="43">
        <f t="shared" si="67"/>
        <v>-0.060000000055879354</v>
      </c>
    </row>
    <row r="2530" spans="2:6" ht="12.75">
      <c r="B2530" s="39" t="s">
        <v>28</v>
      </c>
      <c r="C2530" s="40">
        <v>0.5600000000558794</v>
      </c>
      <c r="D2530" s="42">
        <v>0</v>
      </c>
      <c r="E2530" s="41">
        <v>0</v>
      </c>
      <c r="F2530" s="43">
        <f t="shared" si="67"/>
        <v>0.5600000000558794</v>
      </c>
    </row>
    <row r="2531" spans="2:6" ht="22.5">
      <c r="B2531" s="39" t="s">
        <v>3</v>
      </c>
      <c r="C2531" s="40">
        <v>4153461.580000001</v>
      </c>
      <c r="D2531" s="42">
        <v>0</v>
      </c>
      <c r="E2531" s="41">
        <v>0</v>
      </c>
      <c r="F2531" s="43">
        <f t="shared" si="67"/>
        <v>4153461.580000001</v>
      </c>
    </row>
    <row r="2532" spans="2:6" ht="12.75">
      <c r="B2532" s="39" t="s">
        <v>29</v>
      </c>
      <c r="C2532" s="40">
        <v>59496.10999999894</v>
      </c>
      <c r="D2532" s="42">
        <v>0</v>
      </c>
      <c r="E2532" s="41">
        <v>0</v>
      </c>
      <c r="F2532" s="43">
        <f t="shared" si="67"/>
        <v>59496.10999999894</v>
      </c>
    </row>
    <row r="2533" spans="2:6" ht="12.75">
      <c r="B2533" s="39" t="s">
        <v>30</v>
      </c>
      <c r="C2533" s="40">
        <v>180943.73</v>
      </c>
      <c r="D2533" s="42">
        <v>0</v>
      </c>
      <c r="E2533" s="41">
        <v>0</v>
      </c>
      <c r="F2533" s="43">
        <f t="shared" si="67"/>
        <v>180943.73</v>
      </c>
    </row>
    <row r="2534" spans="2:6" ht="12.75">
      <c r="B2534" s="39" t="s">
        <v>67</v>
      </c>
      <c r="C2534" s="40">
        <v>2041797.9199999974</v>
      </c>
      <c r="D2534" s="42">
        <v>0</v>
      </c>
      <c r="E2534" s="41">
        <v>0</v>
      </c>
      <c r="F2534" s="43">
        <f t="shared" si="67"/>
        <v>2041797.9199999974</v>
      </c>
    </row>
    <row r="2535" spans="2:6" ht="12.75">
      <c r="B2535" s="44" t="s">
        <v>66</v>
      </c>
      <c r="C2535" s="40">
        <v>197285.32999999996</v>
      </c>
      <c r="D2535" s="42">
        <v>0</v>
      </c>
      <c r="E2535" s="41">
        <v>0</v>
      </c>
      <c r="F2535" s="43">
        <f t="shared" si="67"/>
        <v>197285.32999999996</v>
      </c>
    </row>
    <row r="2536" spans="2:6" ht="15">
      <c r="B2536" s="45" t="s">
        <v>5</v>
      </c>
      <c r="C2536" s="46">
        <v>30148483.67000003</v>
      </c>
      <c r="D2536" s="47">
        <f>SUM(D2513:D2535)</f>
        <v>44516529.63</v>
      </c>
      <c r="E2536" s="47">
        <f>SUM(E2513:E2535)</f>
        <v>44596529.63</v>
      </c>
      <c r="F2536" s="46">
        <f t="shared" si="67"/>
        <v>30068483.67000004</v>
      </c>
    </row>
    <row r="2541" ht="12.75" customHeight="1"/>
    <row r="2545" ht="12.75">
      <c r="B2545" s="37" t="s">
        <v>18</v>
      </c>
    </row>
    <row r="2546" spans="2:6" ht="12.75">
      <c r="B2546" s="34" t="s">
        <v>19</v>
      </c>
      <c r="C2546" s="35"/>
      <c r="D2546" s="35"/>
      <c r="E2546" s="36"/>
      <c r="F2546" s="36"/>
    </row>
    <row r="2547" spans="2:6" ht="15.75">
      <c r="B2547" s="34"/>
      <c r="C2547" s="14" t="s">
        <v>25</v>
      </c>
      <c r="D2547" s="14"/>
      <c r="E2547" s="15"/>
      <c r="F2547" s="38">
        <v>69</v>
      </c>
    </row>
    <row r="2548" spans="2:6" ht="12.75">
      <c r="B2548" s="58" t="s">
        <v>7</v>
      </c>
      <c r="C2548" s="60" t="s">
        <v>141</v>
      </c>
      <c r="D2548" s="60" t="s">
        <v>4</v>
      </c>
      <c r="E2548" s="60" t="s">
        <v>6</v>
      </c>
      <c r="F2548" s="60" t="s">
        <v>142</v>
      </c>
    </row>
    <row r="2549" spans="2:6" ht="12.75">
      <c r="B2549" s="59"/>
      <c r="C2549" s="61"/>
      <c r="D2549" s="61"/>
      <c r="E2549" s="61"/>
      <c r="F2549" s="61"/>
    </row>
    <row r="2550" spans="2:6" ht="12.75">
      <c r="B2550" s="39" t="s">
        <v>8</v>
      </c>
      <c r="C2550" s="40">
        <v>42491.21999998391</v>
      </c>
      <c r="D2550" s="41">
        <v>0</v>
      </c>
      <c r="E2550" s="42">
        <v>0</v>
      </c>
      <c r="F2550" s="43">
        <f aca="true" t="shared" si="68" ref="F2550:F2573">C2550+D2550-E2550</f>
        <v>42491.21999998391</v>
      </c>
    </row>
    <row r="2551" spans="2:6" ht="12.75">
      <c r="B2551" s="39" t="s">
        <v>9</v>
      </c>
      <c r="C2551" s="40">
        <v>1661877.2200000002</v>
      </c>
      <c r="D2551" s="42">
        <v>0</v>
      </c>
      <c r="E2551" s="41">
        <v>0</v>
      </c>
      <c r="F2551" s="43">
        <f t="shared" si="68"/>
        <v>1661877.2200000002</v>
      </c>
    </row>
    <row r="2552" spans="2:6" ht="12.75">
      <c r="B2552" s="39" t="s">
        <v>10</v>
      </c>
      <c r="C2552" s="40">
        <v>-18609.95000000042</v>
      </c>
      <c r="D2552" s="42">
        <v>0</v>
      </c>
      <c r="E2552" s="41">
        <v>0</v>
      </c>
      <c r="F2552" s="43">
        <f t="shared" si="68"/>
        <v>-18609.95000000042</v>
      </c>
    </row>
    <row r="2553" spans="2:6" ht="12.75">
      <c r="B2553" s="39" t="s">
        <v>11</v>
      </c>
      <c r="C2553" s="40">
        <v>262796.1300000027</v>
      </c>
      <c r="D2553" s="42">
        <v>0</v>
      </c>
      <c r="E2553" s="41">
        <v>0</v>
      </c>
      <c r="F2553" s="43">
        <f t="shared" si="68"/>
        <v>262796.1300000027</v>
      </c>
    </row>
    <row r="2554" spans="2:6" ht="12.75">
      <c r="B2554" s="39" t="s">
        <v>12</v>
      </c>
      <c r="C2554" s="40">
        <v>17556.589999999735</v>
      </c>
      <c r="D2554" s="42">
        <v>0</v>
      </c>
      <c r="E2554" s="41">
        <v>0</v>
      </c>
      <c r="F2554" s="43">
        <f t="shared" si="68"/>
        <v>17556.589999999735</v>
      </c>
    </row>
    <row r="2555" spans="2:6" ht="22.5">
      <c r="B2555" s="39" t="s">
        <v>31</v>
      </c>
      <c r="C2555" s="40">
        <v>852.7000000001863</v>
      </c>
      <c r="D2555" s="42">
        <v>0</v>
      </c>
      <c r="E2555" s="41">
        <v>0</v>
      </c>
      <c r="F2555" s="43">
        <f t="shared" si="68"/>
        <v>852.7000000001863</v>
      </c>
    </row>
    <row r="2556" spans="2:6" ht="12.75">
      <c r="B2556" s="39" t="s">
        <v>13</v>
      </c>
      <c r="C2556" s="40">
        <v>8343860.829999999</v>
      </c>
      <c r="D2556" s="42">
        <v>1239000</v>
      </c>
      <c r="E2556" s="41">
        <v>0</v>
      </c>
      <c r="F2556" s="43">
        <f t="shared" si="68"/>
        <v>9582860.829999998</v>
      </c>
    </row>
    <row r="2557" spans="2:6" ht="22.5">
      <c r="B2557" s="39" t="s">
        <v>0</v>
      </c>
      <c r="C2557" s="40">
        <v>97835.95000000112</v>
      </c>
      <c r="D2557" s="42">
        <v>0</v>
      </c>
      <c r="E2557" s="41">
        <v>0</v>
      </c>
      <c r="F2557" s="43">
        <f t="shared" si="68"/>
        <v>97835.95000000112</v>
      </c>
    </row>
    <row r="2558" spans="2:6" ht="22.5">
      <c r="B2558" s="39" t="s">
        <v>33</v>
      </c>
      <c r="C2558" s="40">
        <v>1705418.4100000001</v>
      </c>
      <c r="D2558" s="42">
        <v>0</v>
      </c>
      <c r="E2558" s="41">
        <v>0</v>
      </c>
      <c r="F2558" s="43">
        <f t="shared" si="68"/>
        <v>1705418.4100000001</v>
      </c>
    </row>
    <row r="2559" spans="2:6" ht="22.5">
      <c r="B2559" s="39" t="s">
        <v>32</v>
      </c>
      <c r="C2559" s="40">
        <v>2834806.1000000006</v>
      </c>
      <c r="D2559" s="42">
        <v>0</v>
      </c>
      <c r="E2559" s="41">
        <v>0</v>
      </c>
      <c r="F2559" s="43">
        <f t="shared" si="68"/>
        <v>2834806.1000000006</v>
      </c>
    </row>
    <row r="2560" spans="2:6" ht="12.75">
      <c r="B2560" s="39" t="s">
        <v>14</v>
      </c>
      <c r="C2560" s="40">
        <v>128731.29000000004</v>
      </c>
      <c r="D2560" s="42">
        <v>0</v>
      </c>
      <c r="E2560" s="41">
        <v>0</v>
      </c>
      <c r="F2560" s="43">
        <f t="shared" si="68"/>
        <v>128731.29000000004</v>
      </c>
    </row>
    <row r="2561" spans="2:6" ht="12.75">
      <c r="B2561" s="39" t="s">
        <v>15</v>
      </c>
      <c r="C2561" s="40">
        <v>5100.2399999999325</v>
      </c>
      <c r="D2561" s="42">
        <v>0</v>
      </c>
      <c r="E2561" s="41">
        <v>0</v>
      </c>
      <c r="F2561" s="43">
        <f t="shared" si="68"/>
        <v>5100.2399999999325</v>
      </c>
    </row>
    <row r="2562" spans="2:6" ht="22.5">
      <c r="B2562" s="39" t="s">
        <v>16</v>
      </c>
      <c r="C2562" s="40">
        <v>0</v>
      </c>
      <c r="D2562" s="42">
        <v>0</v>
      </c>
      <c r="E2562" s="41">
        <v>0</v>
      </c>
      <c r="F2562" s="43">
        <f t="shared" si="68"/>
        <v>0</v>
      </c>
    </row>
    <row r="2563" spans="2:6" ht="33.75">
      <c r="B2563" s="39" t="s">
        <v>1</v>
      </c>
      <c r="C2563" s="40">
        <v>8884169.479999999</v>
      </c>
      <c r="D2563" s="42">
        <v>3014416.66</v>
      </c>
      <c r="E2563" s="41">
        <v>0</v>
      </c>
      <c r="F2563" s="43">
        <f t="shared" si="68"/>
        <v>11898586.139999999</v>
      </c>
    </row>
    <row r="2564" spans="2:6" ht="12.75">
      <c r="B2564" s="39" t="s">
        <v>17</v>
      </c>
      <c r="C2564" s="40">
        <v>234580.37999999966</v>
      </c>
      <c r="D2564" s="42">
        <v>0</v>
      </c>
      <c r="E2564" s="41">
        <v>0</v>
      </c>
      <c r="F2564" s="43">
        <f t="shared" si="68"/>
        <v>234580.37999999966</v>
      </c>
    </row>
    <row r="2565" spans="2:6" ht="22.5">
      <c r="B2565" s="39" t="s">
        <v>2</v>
      </c>
      <c r="C2565" s="40">
        <v>-765968.0900000011</v>
      </c>
      <c r="D2565" s="42">
        <v>0</v>
      </c>
      <c r="E2565" s="41">
        <v>0</v>
      </c>
      <c r="F2565" s="43">
        <f t="shared" si="68"/>
        <v>-765968.0900000011</v>
      </c>
    </row>
    <row r="2566" spans="2:6" ht="12.75">
      <c r="B2566" s="39" t="s">
        <v>27</v>
      </c>
      <c r="C2566" s="40">
        <v>-0.060000000055879354</v>
      </c>
      <c r="D2566" s="42">
        <v>0</v>
      </c>
      <c r="E2566" s="41">
        <v>0</v>
      </c>
      <c r="F2566" s="43">
        <f t="shared" si="68"/>
        <v>-0.060000000055879354</v>
      </c>
    </row>
    <row r="2567" spans="2:6" ht="12.75">
      <c r="B2567" s="39" t="s">
        <v>28</v>
      </c>
      <c r="C2567" s="40">
        <v>0.5600000000558794</v>
      </c>
      <c r="D2567" s="42">
        <v>0</v>
      </c>
      <c r="E2567" s="41">
        <v>0</v>
      </c>
      <c r="F2567" s="43">
        <f t="shared" si="68"/>
        <v>0.5600000000558794</v>
      </c>
    </row>
    <row r="2568" spans="2:6" ht="22.5">
      <c r="B2568" s="39" t="s">
        <v>3</v>
      </c>
      <c r="C2568" s="40">
        <v>4153461.580000001</v>
      </c>
      <c r="D2568" s="42">
        <v>0</v>
      </c>
      <c r="E2568" s="41">
        <v>0</v>
      </c>
      <c r="F2568" s="43">
        <f t="shared" si="68"/>
        <v>4153461.580000001</v>
      </c>
    </row>
    <row r="2569" spans="2:6" ht="12.75">
      <c r="B2569" s="39" t="s">
        <v>29</v>
      </c>
      <c r="C2569" s="40">
        <v>59496.10999999894</v>
      </c>
      <c r="D2569" s="42">
        <v>0</v>
      </c>
      <c r="E2569" s="41">
        <v>0</v>
      </c>
      <c r="F2569" s="43">
        <f t="shared" si="68"/>
        <v>59496.10999999894</v>
      </c>
    </row>
    <row r="2570" spans="2:6" ht="12.75">
      <c r="B2570" s="39" t="s">
        <v>30</v>
      </c>
      <c r="C2570" s="40">
        <v>180943.73</v>
      </c>
      <c r="D2570" s="42">
        <v>0</v>
      </c>
      <c r="E2570" s="41">
        <v>0</v>
      </c>
      <c r="F2570" s="43">
        <f t="shared" si="68"/>
        <v>180943.73</v>
      </c>
    </row>
    <row r="2571" spans="2:6" ht="12.75">
      <c r="B2571" s="39" t="s">
        <v>67</v>
      </c>
      <c r="C2571" s="40">
        <v>2041797.9199999974</v>
      </c>
      <c r="D2571" s="42">
        <v>0</v>
      </c>
      <c r="E2571" s="41">
        <v>0</v>
      </c>
      <c r="F2571" s="43">
        <f t="shared" si="68"/>
        <v>2041797.9199999974</v>
      </c>
    </row>
    <row r="2572" spans="2:6" ht="12.75">
      <c r="B2572" s="44" t="s">
        <v>66</v>
      </c>
      <c r="C2572" s="40">
        <v>197285.32999999996</v>
      </c>
      <c r="D2572" s="42">
        <v>258.35</v>
      </c>
      <c r="E2572" s="41">
        <v>0</v>
      </c>
      <c r="F2572" s="43">
        <f t="shared" si="68"/>
        <v>197543.67999999996</v>
      </c>
    </row>
    <row r="2573" spans="2:6" ht="15">
      <c r="B2573" s="45" t="s">
        <v>5</v>
      </c>
      <c r="C2573" s="46">
        <v>30068483.67000004</v>
      </c>
      <c r="D2573" s="47">
        <f>SUM(D2550:D2572)</f>
        <v>4253675.01</v>
      </c>
      <c r="E2573" s="47">
        <f>SUM(E2550:E2572)</f>
        <v>0</v>
      </c>
      <c r="F2573" s="46">
        <f t="shared" si="68"/>
        <v>34322158.68000004</v>
      </c>
    </row>
    <row r="2581" ht="12.75">
      <c r="B2581" s="37" t="s">
        <v>18</v>
      </c>
    </row>
    <row r="2582" spans="2:6" ht="12.75">
      <c r="B2582" s="34" t="s">
        <v>19</v>
      </c>
      <c r="C2582" s="35"/>
      <c r="D2582" s="35"/>
      <c r="E2582" s="36"/>
      <c r="F2582" s="36"/>
    </row>
    <row r="2583" spans="2:6" ht="15.75">
      <c r="B2583" s="34"/>
      <c r="C2583" s="14" t="s">
        <v>25</v>
      </c>
      <c r="D2583" s="14"/>
      <c r="E2583" s="15"/>
      <c r="F2583" s="38">
        <v>70</v>
      </c>
    </row>
    <row r="2584" spans="2:6" ht="12.75">
      <c r="B2584" s="58" t="s">
        <v>7</v>
      </c>
      <c r="C2584" s="60" t="s">
        <v>142</v>
      </c>
      <c r="D2584" s="60" t="s">
        <v>4</v>
      </c>
      <c r="E2584" s="60" t="s">
        <v>6</v>
      </c>
      <c r="F2584" s="60" t="s">
        <v>143</v>
      </c>
    </row>
    <row r="2585" spans="2:6" ht="12.75">
      <c r="B2585" s="59"/>
      <c r="C2585" s="61"/>
      <c r="D2585" s="61"/>
      <c r="E2585" s="61"/>
      <c r="F2585" s="61"/>
    </row>
    <row r="2586" spans="2:6" ht="12.75">
      <c r="B2586" s="39" t="s">
        <v>8</v>
      </c>
      <c r="C2586" s="40">
        <v>42491.21999998391</v>
      </c>
      <c r="D2586" s="41">
        <v>0</v>
      </c>
      <c r="E2586" s="42">
        <v>0</v>
      </c>
      <c r="F2586" s="43">
        <f aca="true" t="shared" si="69" ref="F2586:F2609">C2586+D2586-E2586</f>
        <v>42491.21999998391</v>
      </c>
    </row>
    <row r="2587" spans="2:6" ht="12.75">
      <c r="B2587" s="39" t="s">
        <v>9</v>
      </c>
      <c r="C2587" s="40">
        <v>1661877.2200000002</v>
      </c>
      <c r="D2587" s="42">
        <v>0</v>
      </c>
      <c r="E2587" s="41">
        <v>0</v>
      </c>
      <c r="F2587" s="43">
        <f t="shared" si="69"/>
        <v>1661877.2200000002</v>
      </c>
    </row>
    <row r="2588" spans="2:6" ht="12.75">
      <c r="B2588" s="39" t="s">
        <v>10</v>
      </c>
      <c r="C2588" s="40">
        <v>-18609.95000000042</v>
      </c>
      <c r="D2588" s="42">
        <v>0</v>
      </c>
      <c r="E2588" s="41">
        <v>0</v>
      </c>
      <c r="F2588" s="43">
        <f t="shared" si="69"/>
        <v>-18609.95000000042</v>
      </c>
    </row>
    <row r="2589" spans="2:6" ht="12.75">
      <c r="B2589" s="39" t="s">
        <v>11</v>
      </c>
      <c r="C2589" s="40">
        <v>262796.1300000027</v>
      </c>
      <c r="D2589" s="42">
        <v>0</v>
      </c>
      <c r="E2589" s="41">
        <v>0</v>
      </c>
      <c r="F2589" s="43">
        <f t="shared" si="69"/>
        <v>262796.1300000027</v>
      </c>
    </row>
    <row r="2590" spans="2:6" ht="12.75">
      <c r="B2590" s="39" t="s">
        <v>12</v>
      </c>
      <c r="C2590" s="40">
        <v>17556.589999999735</v>
      </c>
      <c r="D2590" s="42">
        <v>0</v>
      </c>
      <c r="E2590" s="41">
        <v>0</v>
      </c>
      <c r="F2590" s="43">
        <f t="shared" si="69"/>
        <v>17556.589999999735</v>
      </c>
    </row>
    <row r="2591" spans="2:6" ht="22.5">
      <c r="B2591" s="39" t="s">
        <v>31</v>
      </c>
      <c r="C2591" s="40">
        <v>852.7000000001863</v>
      </c>
      <c r="D2591" s="42">
        <v>0</v>
      </c>
      <c r="E2591" s="41">
        <v>0</v>
      </c>
      <c r="F2591" s="43">
        <f t="shared" si="69"/>
        <v>852.7000000001863</v>
      </c>
    </row>
    <row r="2592" spans="2:6" ht="12.75">
      <c r="B2592" s="39" t="s">
        <v>13</v>
      </c>
      <c r="C2592" s="40">
        <v>9582860.829999998</v>
      </c>
      <c r="D2592" s="42">
        <v>0</v>
      </c>
      <c r="E2592" s="41">
        <v>875591.4</v>
      </c>
      <c r="F2592" s="43">
        <f t="shared" si="69"/>
        <v>8707269.429999998</v>
      </c>
    </row>
    <row r="2593" spans="2:6" ht="22.5">
      <c r="B2593" s="39" t="s">
        <v>0</v>
      </c>
      <c r="C2593" s="40">
        <v>97835.95000000112</v>
      </c>
      <c r="D2593" s="42">
        <v>0</v>
      </c>
      <c r="E2593" s="41">
        <v>4620</v>
      </c>
      <c r="F2593" s="43">
        <f t="shared" si="69"/>
        <v>93215.95000000112</v>
      </c>
    </row>
    <row r="2594" spans="2:6" ht="12.75" customHeight="1">
      <c r="B2594" s="39" t="s">
        <v>33</v>
      </c>
      <c r="C2594" s="40">
        <v>1705418.4100000001</v>
      </c>
      <c r="D2594" s="42">
        <v>0</v>
      </c>
      <c r="E2594" s="41">
        <v>0</v>
      </c>
      <c r="F2594" s="43">
        <f t="shared" si="69"/>
        <v>1705418.4100000001</v>
      </c>
    </row>
    <row r="2595" spans="2:6" ht="22.5">
      <c r="B2595" s="39" t="s">
        <v>32</v>
      </c>
      <c r="C2595" s="40">
        <v>2834806.1000000006</v>
      </c>
      <c r="D2595" s="42">
        <v>0</v>
      </c>
      <c r="E2595" s="41">
        <v>0</v>
      </c>
      <c r="F2595" s="43">
        <f t="shared" si="69"/>
        <v>2834806.1000000006</v>
      </c>
    </row>
    <row r="2596" spans="2:6" ht="12.75">
      <c r="B2596" s="39" t="s">
        <v>14</v>
      </c>
      <c r="C2596" s="40">
        <v>128731.29000000004</v>
      </c>
      <c r="D2596" s="42">
        <v>0</v>
      </c>
      <c r="E2596" s="41">
        <v>0</v>
      </c>
      <c r="F2596" s="43">
        <f t="shared" si="69"/>
        <v>128731.29000000004</v>
      </c>
    </row>
    <row r="2597" spans="2:6" ht="12.75">
      <c r="B2597" s="39" t="s">
        <v>15</v>
      </c>
      <c r="C2597" s="40">
        <v>5100.2399999999325</v>
      </c>
      <c r="D2597" s="42">
        <v>0</v>
      </c>
      <c r="E2597" s="41">
        <v>0</v>
      </c>
      <c r="F2597" s="43">
        <f t="shared" si="69"/>
        <v>5100.2399999999325</v>
      </c>
    </row>
    <row r="2598" spans="2:6" ht="22.5">
      <c r="B2598" s="39" t="s">
        <v>16</v>
      </c>
      <c r="C2598" s="40">
        <v>0</v>
      </c>
      <c r="D2598" s="42">
        <v>0</v>
      </c>
      <c r="E2598" s="41">
        <v>0</v>
      </c>
      <c r="F2598" s="43">
        <f t="shared" si="69"/>
        <v>0</v>
      </c>
    </row>
    <row r="2599" spans="2:6" ht="33.75">
      <c r="B2599" s="39" t="s">
        <v>1</v>
      </c>
      <c r="C2599" s="40">
        <v>11898586.139999999</v>
      </c>
      <c r="D2599" s="42">
        <v>0</v>
      </c>
      <c r="E2599" s="41">
        <v>2539781.2</v>
      </c>
      <c r="F2599" s="43">
        <f t="shared" si="69"/>
        <v>9358804.939999998</v>
      </c>
    </row>
    <row r="2600" spans="2:6" ht="12.75">
      <c r="B2600" s="39" t="s">
        <v>17</v>
      </c>
      <c r="C2600" s="40">
        <v>234580.37999999966</v>
      </c>
      <c r="D2600" s="42">
        <v>0</v>
      </c>
      <c r="E2600" s="41">
        <v>0</v>
      </c>
      <c r="F2600" s="43">
        <f t="shared" si="69"/>
        <v>234580.37999999966</v>
      </c>
    </row>
    <row r="2601" spans="2:6" ht="22.5">
      <c r="B2601" s="39" t="s">
        <v>2</v>
      </c>
      <c r="C2601" s="40">
        <v>-765968.0900000011</v>
      </c>
      <c r="D2601" s="42">
        <v>7191625</v>
      </c>
      <c r="E2601" s="41">
        <v>0</v>
      </c>
      <c r="F2601" s="43">
        <f t="shared" si="69"/>
        <v>6425656.909999999</v>
      </c>
    </row>
    <row r="2602" spans="2:6" ht="12.75">
      <c r="B2602" s="39" t="s">
        <v>27</v>
      </c>
      <c r="C2602" s="40">
        <v>-0.060000000055879354</v>
      </c>
      <c r="D2602" s="42">
        <v>0</v>
      </c>
      <c r="E2602" s="41">
        <v>0</v>
      </c>
      <c r="F2602" s="43">
        <f t="shared" si="69"/>
        <v>-0.060000000055879354</v>
      </c>
    </row>
    <row r="2603" spans="2:6" ht="12.75">
      <c r="B2603" s="39" t="s">
        <v>28</v>
      </c>
      <c r="C2603" s="40">
        <v>0.5600000000558794</v>
      </c>
      <c r="D2603" s="42">
        <v>1062518.09</v>
      </c>
      <c r="E2603" s="41">
        <v>0</v>
      </c>
      <c r="F2603" s="43">
        <f t="shared" si="69"/>
        <v>1062518.6500000001</v>
      </c>
    </row>
    <row r="2604" spans="2:6" ht="22.5">
      <c r="B2604" s="39" t="s">
        <v>3</v>
      </c>
      <c r="C2604" s="40">
        <v>4153461.580000001</v>
      </c>
      <c r="D2604" s="42">
        <v>0</v>
      </c>
      <c r="E2604" s="41">
        <v>0</v>
      </c>
      <c r="F2604" s="43">
        <f t="shared" si="69"/>
        <v>4153461.580000001</v>
      </c>
    </row>
    <row r="2605" spans="2:6" ht="12.75">
      <c r="B2605" s="39" t="s">
        <v>29</v>
      </c>
      <c r="C2605" s="40">
        <v>59496.10999999894</v>
      </c>
      <c r="D2605" s="42">
        <v>0</v>
      </c>
      <c r="E2605" s="41">
        <v>0</v>
      </c>
      <c r="F2605" s="43">
        <f t="shared" si="69"/>
        <v>59496.10999999894</v>
      </c>
    </row>
    <row r="2606" spans="2:6" ht="12.75">
      <c r="B2606" s="39" t="s">
        <v>30</v>
      </c>
      <c r="C2606" s="40">
        <v>180943.73</v>
      </c>
      <c r="D2606" s="42">
        <v>0</v>
      </c>
      <c r="E2606" s="41">
        <v>0</v>
      </c>
      <c r="F2606" s="43">
        <f t="shared" si="69"/>
        <v>180943.73</v>
      </c>
    </row>
    <row r="2607" spans="2:6" ht="12.75">
      <c r="B2607" s="39" t="s">
        <v>67</v>
      </c>
      <c r="C2607" s="40">
        <v>2041797.9199999974</v>
      </c>
      <c r="D2607" s="42">
        <v>0</v>
      </c>
      <c r="E2607" s="41">
        <v>0</v>
      </c>
      <c r="F2607" s="43">
        <f t="shared" si="69"/>
        <v>2041797.9199999974</v>
      </c>
    </row>
    <row r="2608" spans="2:6" ht="12.75">
      <c r="B2608" s="44" t="s">
        <v>66</v>
      </c>
      <c r="C2608" s="40">
        <v>197543.67999999996</v>
      </c>
      <c r="D2608" s="42">
        <v>103600</v>
      </c>
      <c r="E2608" s="41">
        <v>0</v>
      </c>
      <c r="F2608" s="43">
        <f t="shared" si="69"/>
        <v>301143.67999999993</v>
      </c>
    </row>
    <row r="2609" spans="2:6" ht="15">
      <c r="B2609" s="45" t="s">
        <v>5</v>
      </c>
      <c r="C2609" s="46">
        <v>34322158.68000004</v>
      </c>
      <c r="D2609" s="47">
        <f>SUM(D2586:D2608)</f>
        <v>8357743.09</v>
      </c>
      <c r="E2609" s="47">
        <f>SUM(E2586:E2608)</f>
        <v>3419992.6</v>
      </c>
      <c r="F2609" s="46">
        <f t="shared" si="69"/>
        <v>39259909.17000004</v>
      </c>
    </row>
    <row r="2620" ht="12.75">
      <c r="B2620" s="37" t="s">
        <v>18</v>
      </c>
    </row>
    <row r="2621" spans="2:6" ht="12.75">
      <c r="B2621" s="34" t="s">
        <v>19</v>
      </c>
      <c r="C2621" s="35"/>
      <c r="D2621" s="35"/>
      <c r="E2621" s="36"/>
      <c r="F2621" s="36"/>
    </row>
    <row r="2622" spans="2:6" ht="15.75">
      <c r="B2622" s="34"/>
      <c r="C2622" s="14" t="s">
        <v>25</v>
      </c>
      <c r="D2622" s="14"/>
      <c r="E2622" s="15"/>
      <c r="F2622" s="38">
        <v>71</v>
      </c>
    </row>
    <row r="2623" spans="2:6" ht="12.75">
      <c r="B2623" s="58" t="s">
        <v>7</v>
      </c>
      <c r="C2623" s="60" t="s">
        <v>143</v>
      </c>
      <c r="D2623" s="60" t="s">
        <v>4</v>
      </c>
      <c r="E2623" s="60" t="s">
        <v>6</v>
      </c>
      <c r="F2623" s="60" t="s">
        <v>144</v>
      </c>
    </row>
    <row r="2624" spans="2:6" ht="12.75">
      <c r="B2624" s="59"/>
      <c r="C2624" s="61"/>
      <c r="D2624" s="61"/>
      <c r="E2624" s="61"/>
      <c r="F2624" s="61"/>
    </row>
    <row r="2625" spans="2:6" ht="12.75">
      <c r="B2625" s="39" t="s">
        <v>8</v>
      </c>
      <c r="C2625" s="40">
        <v>42491.21999998391</v>
      </c>
      <c r="D2625" s="41">
        <v>0</v>
      </c>
      <c r="E2625" s="42">
        <v>0</v>
      </c>
      <c r="F2625" s="43">
        <f aca="true" t="shared" si="70" ref="F2625:F2648">C2625+D2625-E2625</f>
        <v>42491.21999998391</v>
      </c>
    </row>
    <row r="2626" spans="2:6" ht="12.75">
      <c r="B2626" s="39" t="s">
        <v>9</v>
      </c>
      <c r="C2626" s="40">
        <v>1661877.2200000002</v>
      </c>
      <c r="D2626" s="42">
        <v>0</v>
      </c>
      <c r="E2626" s="41">
        <v>0</v>
      </c>
      <c r="F2626" s="43">
        <f t="shared" si="70"/>
        <v>1661877.2200000002</v>
      </c>
    </row>
    <row r="2627" spans="2:6" ht="12.75">
      <c r="B2627" s="39" t="s">
        <v>10</v>
      </c>
      <c r="C2627" s="40">
        <v>-18609.95000000042</v>
      </c>
      <c r="D2627" s="42">
        <v>0</v>
      </c>
      <c r="E2627" s="41">
        <v>0</v>
      </c>
      <c r="F2627" s="43">
        <f t="shared" si="70"/>
        <v>-18609.95000000042</v>
      </c>
    </row>
    <row r="2628" spans="2:6" ht="12.75">
      <c r="B2628" s="39" t="s">
        <v>11</v>
      </c>
      <c r="C2628" s="40">
        <v>262796.1300000027</v>
      </c>
      <c r="D2628" s="42">
        <v>0</v>
      </c>
      <c r="E2628" s="41">
        <v>0</v>
      </c>
      <c r="F2628" s="43">
        <f t="shared" si="70"/>
        <v>262796.1300000027</v>
      </c>
    </row>
    <row r="2629" spans="2:6" ht="12.75">
      <c r="B2629" s="39" t="s">
        <v>12</v>
      </c>
      <c r="C2629" s="40">
        <v>17556.589999999735</v>
      </c>
      <c r="D2629" s="42">
        <v>0</v>
      </c>
      <c r="E2629" s="41">
        <v>0</v>
      </c>
      <c r="F2629" s="43">
        <f t="shared" si="70"/>
        <v>17556.589999999735</v>
      </c>
    </row>
    <row r="2630" spans="2:6" ht="22.5">
      <c r="B2630" s="39" t="s">
        <v>31</v>
      </c>
      <c r="C2630" s="40">
        <v>852.7000000001863</v>
      </c>
      <c r="D2630" s="42">
        <v>0</v>
      </c>
      <c r="E2630" s="41">
        <v>0</v>
      </c>
      <c r="F2630" s="43">
        <f t="shared" si="70"/>
        <v>852.7000000001863</v>
      </c>
    </row>
    <row r="2631" spans="2:6" ht="12.75">
      <c r="B2631" s="39" t="s">
        <v>13</v>
      </c>
      <c r="C2631" s="40">
        <v>8707269.429999998</v>
      </c>
      <c r="D2631" s="42">
        <v>0</v>
      </c>
      <c r="E2631" s="41">
        <v>0</v>
      </c>
      <c r="F2631" s="43">
        <f t="shared" si="70"/>
        <v>8707269.429999998</v>
      </c>
    </row>
    <row r="2632" spans="2:6" ht="22.5">
      <c r="B2632" s="39" t="s">
        <v>0</v>
      </c>
      <c r="C2632" s="40">
        <v>93215.95000000112</v>
      </c>
      <c r="D2632" s="42">
        <v>0</v>
      </c>
      <c r="E2632" s="41">
        <v>0</v>
      </c>
      <c r="F2632" s="43">
        <f t="shared" si="70"/>
        <v>93215.95000000112</v>
      </c>
    </row>
    <row r="2633" spans="2:6" ht="22.5">
      <c r="B2633" s="39" t="s">
        <v>33</v>
      </c>
      <c r="C2633" s="40">
        <v>1705418.4100000001</v>
      </c>
      <c r="D2633" s="42">
        <v>0</v>
      </c>
      <c r="E2633" s="41">
        <v>0</v>
      </c>
      <c r="F2633" s="43">
        <f t="shared" si="70"/>
        <v>1705418.4100000001</v>
      </c>
    </row>
    <row r="2634" spans="2:6" ht="22.5">
      <c r="B2634" s="39" t="s">
        <v>32</v>
      </c>
      <c r="C2634" s="40">
        <v>2834806.1000000006</v>
      </c>
      <c r="D2634" s="42">
        <v>0</v>
      </c>
      <c r="E2634" s="41">
        <v>0</v>
      </c>
      <c r="F2634" s="43">
        <f t="shared" si="70"/>
        <v>2834806.1000000006</v>
      </c>
    </row>
    <row r="2635" spans="2:6" ht="12.75" customHeight="1">
      <c r="B2635" s="39" t="s">
        <v>14</v>
      </c>
      <c r="C2635" s="40">
        <v>128731.29000000004</v>
      </c>
      <c r="D2635" s="42">
        <v>0</v>
      </c>
      <c r="E2635" s="41">
        <v>0</v>
      </c>
      <c r="F2635" s="43">
        <f t="shared" si="70"/>
        <v>128731.29000000004</v>
      </c>
    </row>
    <row r="2636" spans="2:6" ht="12.75">
      <c r="B2636" s="39" t="s">
        <v>15</v>
      </c>
      <c r="C2636" s="40">
        <v>5100.2399999999325</v>
      </c>
      <c r="D2636" s="42">
        <v>0</v>
      </c>
      <c r="E2636" s="41">
        <v>0</v>
      </c>
      <c r="F2636" s="43">
        <f t="shared" si="70"/>
        <v>5100.2399999999325</v>
      </c>
    </row>
    <row r="2637" spans="2:6" ht="22.5">
      <c r="B2637" s="39" t="s">
        <v>16</v>
      </c>
      <c r="C2637" s="40">
        <v>0</v>
      </c>
      <c r="D2637" s="42">
        <v>0</v>
      </c>
      <c r="E2637" s="41">
        <v>0</v>
      </c>
      <c r="F2637" s="43">
        <f t="shared" si="70"/>
        <v>0</v>
      </c>
    </row>
    <row r="2638" spans="2:6" ht="33.75">
      <c r="B2638" s="39" t="s">
        <v>1</v>
      </c>
      <c r="C2638" s="40">
        <v>9358804.939999998</v>
      </c>
      <c r="D2638" s="42">
        <v>0</v>
      </c>
      <c r="E2638" s="41">
        <v>0</v>
      </c>
      <c r="F2638" s="43">
        <f t="shared" si="70"/>
        <v>9358804.939999998</v>
      </c>
    </row>
    <row r="2639" spans="2:6" ht="12.75">
      <c r="B2639" s="39" t="s">
        <v>17</v>
      </c>
      <c r="C2639" s="40">
        <v>234580.37999999966</v>
      </c>
      <c r="D2639" s="42">
        <v>0</v>
      </c>
      <c r="E2639" s="41">
        <v>0</v>
      </c>
      <c r="F2639" s="43">
        <f t="shared" si="70"/>
        <v>234580.37999999966</v>
      </c>
    </row>
    <row r="2640" spans="2:6" ht="22.5">
      <c r="B2640" s="39" t="s">
        <v>2</v>
      </c>
      <c r="C2640" s="40">
        <v>6425656.909999999</v>
      </c>
      <c r="D2640" s="42">
        <v>0</v>
      </c>
      <c r="E2640" s="41">
        <v>6338491.25</v>
      </c>
      <c r="F2640" s="43">
        <f t="shared" si="70"/>
        <v>87165.65999999922</v>
      </c>
    </row>
    <row r="2641" spans="2:6" ht="12.75">
      <c r="B2641" s="39" t="s">
        <v>27</v>
      </c>
      <c r="C2641" s="40">
        <v>-0.060000000055879354</v>
      </c>
      <c r="D2641" s="42">
        <v>0</v>
      </c>
      <c r="E2641" s="41">
        <v>0</v>
      </c>
      <c r="F2641" s="43">
        <f t="shared" si="70"/>
        <v>-0.060000000055879354</v>
      </c>
    </row>
    <row r="2642" spans="2:6" ht="12.75">
      <c r="B2642" s="39" t="s">
        <v>28</v>
      </c>
      <c r="C2642" s="40">
        <v>1062518.6500000001</v>
      </c>
      <c r="D2642" s="42">
        <v>0</v>
      </c>
      <c r="E2642" s="41">
        <v>1062518.09</v>
      </c>
      <c r="F2642" s="43">
        <f t="shared" si="70"/>
        <v>0.5600000000558794</v>
      </c>
    </row>
    <row r="2643" spans="2:6" ht="22.5">
      <c r="B2643" s="39" t="s">
        <v>3</v>
      </c>
      <c r="C2643" s="40">
        <v>4153461.580000001</v>
      </c>
      <c r="D2643" s="42">
        <v>0</v>
      </c>
      <c r="E2643" s="41">
        <v>0</v>
      </c>
      <c r="F2643" s="43">
        <f t="shared" si="70"/>
        <v>4153461.580000001</v>
      </c>
    </row>
    <row r="2644" spans="2:6" ht="12.75">
      <c r="B2644" s="39" t="s">
        <v>29</v>
      </c>
      <c r="C2644" s="40">
        <v>59496.10999999894</v>
      </c>
      <c r="D2644" s="42">
        <v>3250712.36</v>
      </c>
      <c r="E2644" s="41">
        <v>0</v>
      </c>
      <c r="F2644" s="43">
        <f t="shared" si="70"/>
        <v>3310208.469999999</v>
      </c>
    </row>
    <row r="2645" spans="2:6" ht="12.75">
      <c r="B2645" s="39" t="s">
        <v>30</v>
      </c>
      <c r="C2645" s="40">
        <v>180943.73</v>
      </c>
      <c r="D2645" s="42">
        <v>0</v>
      </c>
      <c r="E2645" s="41">
        <v>0</v>
      </c>
      <c r="F2645" s="43">
        <f t="shared" si="70"/>
        <v>180943.73</v>
      </c>
    </row>
    <row r="2646" spans="2:6" ht="12.75">
      <c r="B2646" s="39" t="s">
        <v>67</v>
      </c>
      <c r="C2646" s="40">
        <v>2041797.9199999974</v>
      </c>
      <c r="D2646" s="42">
        <v>0</v>
      </c>
      <c r="E2646" s="41">
        <v>0</v>
      </c>
      <c r="F2646" s="43">
        <f t="shared" si="70"/>
        <v>2041797.9199999974</v>
      </c>
    </row>
    <row r="2647" spans="2:6" ht="12.75">
      <c r="B2647" s="44" t="s">
        <v>66</v>
      </c>
      <c r="C2647" s="40">
        <v>301143.67999999993</v>
      </c>
      <c r="D2647" s="42">
        <v>58628</v>
      </c>
      <c r="E2647" s="41">
        <v>0</v>
      </c>
      <c r="F2647" s="43">
        <f t="shared" si="70"/>
        <v>359771.67999999993</v>
      </c>
    </row>
    <row r="2648" spans="2:6" ht="15">
      <c r="B2648" s="45" t="s">
        <v>5</v>
      </c>
      <c r="C2648" s="46">
        <v>39259909.17000004</v>
      </c>
      <c r="D2648" s="47">
        <f>SUM(D2625:D2647)</f>
        <v>3309340.36</v>
      </c>
      <c r="E2648" s="47">
        <f>SUM(E2625:E2647)</f>
        <v>7401009.34</v>
      </c>
      <c r="F2648" s="46">
        <f t="shared" si="70"/>
        <v>35168240.19000004</v>
      </c>
    </row>
    <row r="2660" ht="12.75">
      <c r="B2660" s="37" t="s">
        <v>18</v>
      </c>
    </row>
    <row r="2661" spans="2:6" ht="12.75">
      <c r="B2661" s="34" t="s">
        <v>19</v>
      </c>
      <c r="C2661" s="35"/>
      <c r="D2661" s="35"/>
      <c r="E2661" s="36"/>
      <c r="F2661" s="36"/>
    </row>
    <row r="2662" spans="2:6" ht="15.75">
      <c r="B2662" s="34"/>
      <c r="C2662" s="14" t="s">
        <v>25</v>
      </c>
      <c r="D2662" s="14"/>
      <c r="E2662" s="15"/>
      <c r="F2662" s="38">
        <v>72</v>
      </c>
    </row>
    <row r="2663" spans="2:6" ht="12.75">
      <c r="B2663" s="58" t="s">
        <v>7</v>
      </c>
      <c r="C2663" s="60" t="s">
        <v>144</v>
      </c>
      <c r="D2663" s="60" t="s">
        <v>4</v>
      </c>
      <c r="E2663" s="60" t="s">
        <v>6</v>
      </c>
      <c r="F2663" s="60" t="s">
        <v>145</v>
      </c>
    </row>
    <row r="2664" spans="2:6" ht="12.75">
      <c r="B2664" s="59"/>
      <c r="C2664" s="61"/>
      <c r="D2664" s="61"/>
      <c r="E2664" s="61"/>
      <c r="F2664" s="61"/>
    </row>
    <row r="2665" spans="2:6" ht="12.75">
      <c r="B2665" s="39" t="s">
        <v>8</v>
      </c>
      <c r="C2665" s="40">
        <v>42491.21999998391</v>
      </c>
      <c r="D2665" s="41">
        <v>0</v>
      </c>
      <c r="E2665" s="42">
        <v>0</v>
      </c>
      <c r="F2665" s="43">
        <f aca="true" t="shared" si="71" ref="F2665:F2688">C2665+D2665-E2665</f>
        <v>42491.21999998391</v>
      </c>
    </row>
    <row r="2666" spans="2:6" ht="12.75">
      <c r="B2666" s="39" t="s">
        <v>9</v>
      </c>
      <c r="C2666" s="40">
        <v>1661877.2200000002</v>
      </c>
      <c r="D2666" s="42">
        <v>0</v>
      </c>
      <c r="E2666" s="41">
        <v>0</v>
      </c>
      <c r="F2666" s="43">
        <f t="shared" si="71"/>
        <v>1661877.2200000002</v>
      </c>
    </row>
    <row r="2667" spans="2:6" ht="12.75">
      <c r="B2667" s="39" t="s">
        <v>10</v>
      </c>
      <c r="C2667" s="40">
        <v>-18609.95000000042</v>
      </c>
      <c r="D2667" s="42">
        <v>0</v>
      </c>
      <c r="E2667" s="41">
        <v>0</v>
      </c>
      <c r="F2667" s="43">
        <f t="shared" si="71"/>
        <v>-18609.95000000042</v>
      </c>
    </row>
    <row r="2668" spans="2:6" ht="12.75">
      <c r="B2668" s="39" t="s">
        <v>11</v>
      </c>
      <c r="C2668" s="40">
        <v>262796.1300000027</v>
      </c>
      <c r="D2668" s="42">
        <v>0</v>
      </c>
      <c r="E2668" s="41">
        <v>0</v>
      </c>
      <c r="F2668" s="43">
        <f t="shared" si="71"/>
        <v>262796.1300000027</v>
      </c>
    </row>
    <row r="2669" spans="2:6" ht="12.75">
      <c r="B2669" s="39" t="s">
        <v>12</v>
      </c>
      <c r="C2669" s="40">
        <v>17556.589999999735</v>
      </c>
      <c r="D2669" s="42">
        <v>0</v>
      </c>
      <c r="E2669" s="41">
        <v>0</v>
      </c>
      <c r="F2669" s="43">
        <f t="shared" si="71"/>
        <v>17556.589999999735</v>
      </c>
    </row>
    <row r="2670" spans="2:6" ht="22.5">
      <c r="B2670" s="39" t="s">
        <v>31</v>
      </c>
      <c r="C2670" s="40">
        <v>852.7000000001863</v>
      </c>
      <c r="D2670" s="42">
        <v>0</v>
      </c>
      <c r="E2670" s="41">
        <v>0</v>
      </c>
      <c r="F2670" s="43">
        <f t="shared" si="71"/>
        <v>852.7000000001863</v>
      </c>
    </row>
    <row r="2671" spans="2:6" ht="12.75">
      <c r="B2671" s="39" t="s">
        <v>13</v>
      </c>
      <c r="C2671" s="40">
        <v>8707269.429999998</v>
      </c>
      <c r="D2671" s="42">
        <v>0</v>
      </c>
      <c r="E2671" s="41">
        <v>0</v>
      </c>
      <c r="F2671" s="43">
        <f t="shared" si="71"/>
        <v>8707269.429999998</v>
      </c>
    </row>
    <row r="2672" spans="2:6" ht="22.5">
      <c r="B2672" s="39" t="s">
        <v>0</v>
      </c>
      <c r="C2672" s="40">
        <v>93215.95000000112</v>
      </c>
      <c r="D2672" s="42">
        <v>14223041.65</v>
      </c>
      <c r="E2672" s="41">
        <v>0</v>
      </c>
      <c r="F2672" s="43">
        <f t="shared" si="71"/>
        <v>14316257.600000001</v>
      </c>
    </row>
    <row r="2673" spans="2:6" ht="22.5">
      <c r="B2673" s="39" t="s">
        <v>33</v>
      </c>
      <c r="C2673" s="40">
        <v>1705418.4100000001</v>
      </c>
      <c r="D2673" s="42">
        <v>0</v>
      </c>
      <c r="E2673" s="41">
        <v>0</v>
      </c>
      <c r="F2673" s="43">
        <f t="shared" si="71"/>
        <v>1705418.4100000001</v>
      </c>
    </row>
    <row r="2674" spans="2:6" ht="22.5">
      <c r="B2674" s="39" t="s">
        <v>32</v>
      </c>
      <c r="C2674" s="40">
        <v>2834806.1000000006</v>
      </c>
      <c r="D2674" s="42">
        <v>0</v>
      </c>
      <c r="E2674" s="41">
        <v>0</v>
      </c>
      <c r="F2674" s="43">
        <f t="shared" si="71"/>
        <v>2834806.1000000006</v>
      </c>
    </row>
    <row r="2675" spans="2:6" ht="12.75">
      <c r="B2675" s="39" t="s">
        <v>14</v>
      </c>
      <c r="C2675" s="40">
        <v>128731.29000000004</v>
      </c>
      <c r="D2675" s="42">
        <v>0</v>
      </c>
      <c r="E2675" s="41">
        <v>0</v>
      </c>
      <c r="F2675" s="43">
        <f t="shared" si="71"/>
        <v>128731.29000000004</v>
      </c>
    </row>
    <row r="2676" spans="2:6" ht="12.75">
      <c r="B2676" s="39" t="s">
        <v>15</v>
      </c>
      <c r="C2676" s="40">
        <v>5100.2399999999325</v>
      </c>
      <c r="D2676" s="42">
        <v>0</v>
      </c>
      <c r="E2676" s="41">
        <v>0</v>
      </c>
      <c r="F2676" s="43">
        <f t="shared" si="71"/>
        <v>5100.2399999999325</v>
      </c>
    </row>
    <row r="2677" spans="2:6" ht="22.5">
      <c r="B2677" s="39" t="s">
        <v>16</v>
      </c>
      <c r="C2677" s="40">
        <v>0</v>
      </c>
      <c r="D2677" s="42">
        <v>0</v>
      </c>
      <c r="E2677" s="41">
        <v>0</v>
      </c>
      <c r="F2677" s="43">
        <f t="shared" si="71"/>
        <v>0</v>
      </c>
    </row>
    <row r="2678" spans="2:6" ht="33.75">
      <c r="B2678" s="39" t="s">
        <v>1</v>
      </c>
      <c r="C2678" s="40">
        <v>9358804.939999998</v>
      </c>
      <c r="D2678" s="42">
        <v>0</v>
      </c>
      <c r="E2678" s="41">
        <v>0</v>
      </c>
      <c r="F2678" s="43">
        <f t="shared" si="71"/>
        <v>9358804.939999998</v>
      </c>
    </row>
    <row r="2679" spans="2:6" ht="12.75">
      <c r="B2679" s="39" t="s">
        <v>17</v>
      </c>
      <c r="C2679" s="40">
        <v>234580.37999999966</v>
      </c>
      <c r="D2679" s="42">
        <v>0</v>
      </c>
      <c r="E2679" s="41">
        <v>0</v>
      </c>
      <c r="F2679" s="43">
        <f t="shared" si="71"/>
        <v>234580.37999999966</v>
      </c>
    </row>
    <row r="2680" spans="2:6" ht="22.5">
      <c r="B2680" s="39" t="s">
        <v>2</v>
      </c>
      <c r="C2680" s="40">
        <v>87165.65999999922</v>
      </c>
      <c r="D2680" s="42">
        <v>0</v>
      </c>
      <c r="E2680" s="41">
        <v>372032.44</v>
      </c>
      <c r="F2680" s="43">
        <f t="shared" si="71"/>
        <v>-284866.7800000008</v>
      </c>
    </row>
    <row r="2681" spans="2:6" ht="12.75">
      <c r="B2681" s="39" t="s">
        <v>27</v>
      </c>
      <c r="C2681" s="40">
        <v>-0.060000000055879354</v>
      </c>
      <c r="D2681" s="42">
        <v>0</v>
      </c>
      <c r="E2681" s="41">
        <v>0</v>
      </c>
      <c r="F2681" s="43">
        <f t="shared" si="71"/>
        <v>-0.060000000055879354</v>
      </c>
    </row>
    <row r="2682" spans="2:6" ht="12.75">
      <c r="B2682" s="39" t="s">
        <v>28</v>
      </c>
      <c r="C2682" s="40">
        <v>0.5600000000558794</v>
      </c>
      <c r="D2682" s="42">
        <v>0</v>
      </c>
      <c r="E2682" s="41">
        <v>0</v>
      </c>
      <c r="F2682" s="43">
        <f t="shared" si="71"/>
        <v>0.5600000000558794</v>
      </c>
    </row>
    <row r="2683" spans="2:6" ht="12.75" customHeight="1">
      <c r="B2683" s="39" t="s">
        <v>3</v>
      </c>
      <c r="C2683" s="40">
        <v>4153461.580000001</v>
      </c>
      <c r="D2683" s="42">
        <v>0</v>
      </c>
      <c r="E2683" s="41">
        <v>0</v>
      </c>
      <c r="F2683" s="43">
        <f t="shared" si="71"/>
        <v>4153461.580000001</v>
      </c>
    </row>
    <row r="2684" spans="2:6" ht="12.75">
      <c r="B2684" s="39" t="s">
        <v>29</v>
      </c>
      <c r="C2684" s="40">
        <v>3310208.469999999</v>
      </c>
      <c r="D2684" s="42">
        <v>0</v>
      </c>
      <c r="E2684" s="41">
        <v>0</v>
      </c>
      <c r="F2684" s="43">
        <f t="shared" si="71"/>
        <v>3310208.469999999</v>
      </c>
    </row>
    <row r="2685" spans="2:6" ht="12.75">
      <c r="B2685" s="39" t="s">
        <v>30</v>
      </c>
      <c r="C2685" s="40">
        <v>180943.73</v>
      </c>
      <c r="D2685" s="42">
        <v>33307.26</v>
      </c>
      <c r="E2685" s="41">
        <v>0</v>
      </c>
      <c r="F2685" s="43">
        <f t="shared" si="71"/>
        <v>214250.99000000002</v>
      </c>
    </row>
    <row r="2686" spans="2:6" ht="12.75">
      <c r="B2686" s="39" t="s">
        <v>67</v>
      </c>
      <c r="C2686" s="40">
        <v>2041797.9199999974</v>
      </c>
      <c r="D2686" s="42">
        <v>0</v>
      </c>
      <c r="E2686" s="41">
        <v>0</v>
      </c>
      <c r="F2686" s="43">
        <f t="shared" si="71"/>
        <v>2041797.9199999974</v>
      </c>
    </row>
    <row r="2687" spans="2:6" ht="12.75">
      <c r="B2687" s="44" t="s">
        <v>66</v>
      </c>
      <c r="C2687" s="40">
        <v>359771.67999999993</v>
      </c>
      <c r="D2687" s="42">
        <v>0</v>
      </c>
      <c r="E2687" s="41">
        <v>2200</v>
      </c>
      <c r="F2687" s="43">
        <f t="shared" si="71"/>
        <v>357571.67999999993</v>
      </c>
    </row>
    <row r="2688" spans="2:6" ht="15">
      <c r="B2688" s="45" t="s">
        <v>5</v>
      </c>
      <c r="C2688" s="46">
        <v>35168240.19000004</v>
      </c>
      <c r="D2688" s="47">
        <f>SUM(D2665:D2687)</f>
        <v>14256348.91</v>
      </c>
      <c r="E2688" s="47">
        <f>SUM(E2665:E2687)</f>
        <v>374232.44</v>
      </c>
      <c r="F2688" s="46">
        <f t="shared" si="71"/>
        <v>49050356.66000004</v>
      </c>
    </row>
    <row r="2698" ht="12.75">
      <c r="B2698" s="37" t="s">
        <v>18</v>
      </c>
    </row>
    <row r="2699" spans="2:6" ht="12.75">
      <c r="B2699" s="34" t="s">
        <v>19</v>
      </c>
      <c r="C2699" s="35"/>
      <c r="D2699" s="35"/>
      <c r="E2699" s="36"/>
      <c r="F2699" s="36"/>
    </row>
    <row r="2700" spans="2:6" ht="15.75">
      <c r="B2700" s="34"/>
      <c r="C2700" s="14" t="s">
        <v>25</v>
      </c>
      <c r="D2700" s="14"/>
      <c r="E2700" s="15"/>
      <c r="F2700" s="38">
        <v>73</v>
      </c>
    </row>
    <row r="2701" spans="2:6" ht="12.75">
      <c r="B2701" s="58" t="s">
        <v>7</v>
      </c>
      <c r="C2701" s="60" t="s">
        <v>145</v>
      </c>
      <c r="D2701" s="60" t="s">
        <v>4</v>
      </c>
      <c r="E2701" s="60" t="s">
        <v>6</v>
      </c>
      <c r="F2701" s="60" t="s">
        <v>146</v>
      </c>
    </row>
    <row r="2702" spans="2:6" ht="12.75">
      <c r="B2702" s="59"/>
      <c r="C2702" s="61"/>
      <c r="D2702" s="61"/>
      <c r="E2702" s="61"/>
      <c r="F2702" s="61"/>
    </row>
    <row r="2703" spans="2:6" ht="12.75">
      <c r="B2703" s="39" t="s">
        <v>8</v>
      </c>
      <c r="C2703" s="40">
        <v>42491.21999998391</v>
      </c>
      <c r="D2703" s="41">
        <v>0</v>
      </c>
      <c r="E2703" s="42">
        <v>0</v>
      </c>
      <c r="F2703" s="43">
        <f aca="true" t="shared" si="72" ref="F2703:F2726">C2703+D2703-E2703</f>
        <v>42491.21999998391</v>
      </c>
    </row>
    <row r="2704" spans="2:6" ht="12.75">
      <c r="B2704" s="39" t="s">
        <v>9</v>
      </c>
      <c r="C2704" s="40">
        <v>1661877.2200000002</v>
      </c>
      <c r="D2704" s="42">
        <v>0</v>
      </c>
      <c r="E2704" s="41">
        <v>0</v>
      </c>
      <c r="F2704" s="43">
        <f t="shared" si="72"/>
        <v>1661877.2200000002</v>
      </c>
    </row>
    <row r="2705" spans="2:6" ht="12.75">
      <c r="B2705" s="39" t="s">
        <v>10</v>
      </c>
      <c r="C2705" s="40">
        <v>-18609.95000000042</v>
      </c>
      <c r="D2705" s="42">
        <v>0</v>
      </c>
      <c r="E2705" s="41">
        <v>0</v>
      </c>
      <c r="F2705" s="43">
        <f t="shared" si="72"/>
        <v>-18609.95000000042</v>
      </c>
    </row>
    <row r="2706" spans="2:6" ht="12.75">
      <c r="B2706" s="39" t="s">
        <v>11</v>
      </c>
      <c r="C2706" s="40">
        <v>262796.1300000027</v>
      </c>
      <c r="D2706" s="42">
        <v>0</v>
      </c>
      <c r="E2706" s="41">
        <v>0</v>
      </c>
      <c r="F2706" s="43">
        <f t="shared" si="72"/>
        <v>262796.1300000027</v>
      </c>
    </row>
    <row r="2707" spans="2:6" ht="12.75">
      <c r="B2707" s="39" t="s">
        <v>12</v>
      </c>
      <c r="C2707" s="40">
        <v>17556.589999999735</v>
      </c>
      <c r="D2707" s="42">
        <v>0</v>
      </c>
      <c r="E2707" s="41">
        <v>0</v>
      </c>
      <c r="F2707" s="43">
        <f t="shared" si="72"/>
        <v>17556.589999999735</v>
      </c>
    </row>
    <row r="2708" spans="2:6" ht="22.5">
      <c r="B2708" s="39" t="s">
        <v>31</v>
      </c>
      <c r="C2708" s="40">
        <v>852.7000000001863</v>
      </c>
      <c r="D2708" s="42">
        <v>715614.95</v>
      </c>
      <c r="E2708" s="41">
        <v>0</v>
      </c>
      <c r="F2708" s="43">
        <f t="shared" si="72"/>
        <v>716467.6500000001</v>
      </c>
    </row>
    <row r="2709" spans="2:6" ht="12.75">
      <c r="B2709" s="39" t="s">
        <v>13</v>
      </c>
      <c r="C2709" s="40">
        <v>8707269.429999998</v>
      </c>
      <c r="D2709" s="42">
        <v>0</v>
      </c>
      <c r="E2709" s="41">
        <v>0</v>
      </c>
      <c r="F2709" s="43">
        <f t="shared" si="72"/>
        <v>8707269.429999998</v>
      </c>
    </row>
    <row r="2710" spans="2:6" ht="22.5">
      <c r="B2710" s="39" t="s">
        <v>0</v>
      </c>
      <c r="C2710" s="40">
        <v>14316257.600000001</v>
      </c>
      <c r="D2710" s="42">
        <v>0</v>
      </c>
      <c r="E2710" s="41">
        <v>13811353.58</v>
      </c>
      <c r="F2710" s="43">
        <f t="shared" si="72"/>
        <v>504904.0200000014</v>
      </c>
    </row>
    <row r="2711" spans="2:6" ht="22.5">
      <c r="B2711" s="39" t="s">
        <v>33</v>
      </c>
      <c r="C2711" s="40">
        <v>1705418.4100000001</v>
      </c>
      <c r="D2711" s="42">
        <v>825615.3</v>
      </c>
      <c r="E2711" s="41">
        <v>0</v>
      </c>
      <c r="F2711" s="43">
        <f t="shared" si="72"/>
        <v>2531033.71</v>
      </c>
    </row>
    <row r="2712" spans="2:6" ht="22.5">
      <c r="B2712" s="39" t="s">
        <v>32</v>
      </c>
      <c r="C2712" s="40">
        <v>2834806.1000000006</v>
      </c>
      <c r="D2712" s="42">
        <v>0</v>
      </c>
      <c r="E2712" s="41">
        <v>0</v>
      </c>
      <c r="F2712" s="43">
        <f t="shared" si="72"/>
        <v>2834806.1000000006</v>
      </c>
    </row>
    <row r="2713" spans="2:6" ht="12.75">
      <c r="B2713" s="39" t="s">
        <v>14</v>
      </c>
      <c r="C2713" s="40">
        <v>128731.29000000004</v>
      </c>
      <c r="D2713" s="42">
        <v>0</v>
      </c>
      <c r="E2713" s="41">
        <v>0</v>
      </c>
      <c r="F2713" s="43">
        <f t="shared" si="72"/>
        <v>128731.29000000004</v>
      </c>
    </row>
    <row r="2714" spans="2:6" ht="12.75">
      <c r="B2714" s="39" t="s">
        <v>15</v>
      </c>
      <c r="C2714" s="40">
        <v>5100.2399999999325</v>
      </c>
      <c r="D2714" s="42">
        <v>0</v>
      </c>
      <c r="E2714" s="41">
        <v>0</v>
      </c>
      <c r="F2714" s="43">
        <f t="shared" si="72"/>
        <v>5100.2399999999325</v>
      </c>
    </row>
    <row r="2715" spans="2:6" ht="22.5">
      <c r="B2715" s="39" t="s">
        <v>16</v>
      </c>
      <c r="C2715" s="40">
        <v>0</v>
      </c>
      <c r="D2715" s="42">
        <v>280940.43</v>
      </c>
      <c r="E2715" s="41">
        <v>0</v>
      </c>
      <c r="F2715" s="43">
        <f t="shared" si="72"/>
        <v>280940.43</v>
      </c>
    </row>
    <row r="2716" spans="2:6" ht="12.75" customHeight="1">
      <c r="B2716" s="39" t="s">
        <v>1</v>
      </c>
      <c r="C2716" s="40">
        <v>9358804.939999998</v>
      </c>
      <c r="D2716" s="42">
        <v>0</v>
      </c>
      <c r="E2716" s="41">
        <v>0</v>
      </c>
      <c r="F2716" s="43">
        <f t="shared" si="72"/>
        <v>9358804.939999998</v>
      </c>
    </row>
    <row r="2717" spans="2:6" ht="12.75">
      <c r="B2717" s="39" t="s">
        <v>17</v>
      </c>
      <c r="C2717" s="40">
        <v>234580.37999999966</v>
      </c>
      <c r="D2717" s="42">
        <v>0</v>
      </c>
      <c r="E2717" s="41">
        <v>0</v>
      </c>
      <c r="F2717" s="43">
        <f t="shared" si="72"/>
        <v>234580.37999999966</v>
      </c>
    </row>
    <row r="2718" spans="2:6" ht="22.5">
      <c r="B2718" s="39" t="s">
        <v>2</v>
      </c>
      <c r="C2718" s="40">
        <v>-284866.7800000008</v>
      </c>
      <c r="D2718" s="42">
        <v>0</v>
      </c>
      <c r="E2718" s="41">
        <v>0</v>
      </c>
      <c r="F2718" s="43">
        <f t="shared" si="72"/>
        <v>-284866.7800000008</v>
      </c>
    </row>
    <row r="2719" spans="2:6" ht="12.75">
      <c r="B2719" s="39" t="s">
        <v>27</v>
      </c>
      <c r="C2719" s="40">
        <v>-0.060000000055879354</v>
      </c>
      <c r="D2719" s="42">
        <v>0</v>
      </c>
      <c r="E2719" s="41">
        <v>0</v>
      </c>
      <c r="F2719" s="43">
        <f t="shared" si="72"/>
        <v>-0.060000000055879354</v>
      </c>
    </row>
    <row r="2720" spans="2:6" ht="12.75">
      <c r="B2720" s="39" t="s">
        <v>28</v>
      </c>
      <c r="C2720" s="40">
        <v>0.5600000000558794</v>
      </c>
      <c r="D2720" s="42">
        <v>0</v>
      </c>
      <c r="E2720" s="41">
        <v>0</v>
      </c>
      <c r="F2720" s="43">
        <f t="shared" si="72"/>
        <v>0.5600000000558794</v>
      </c>
    </row>
    <row r="2721" spans="2:6" ht="22.5">
      <c r="B2721" s="39" t="s">
        <v>3</v>
      </c>
      <c r="C2721" s="40">
        <v>4153461.580000001</v>
      </c>
      <c r="D2721" s="42">
        <v>0</v>
      </c>
      <c r="E2721" s="41">
        <v>0</v>
      </c>
      <c r="F2721" s="43">
        <f t="shared" si="72"/>
        <v>4153461.580000001</v>
      </c>
    </row>
    <row r="2722" spans="2:6" ht="12.75">
      <c r="B2722" s="39" t="s">
        <v>29</v>
      </c>
      <c r="C2722" s="40">
        <v>3310208.469999999</v>
      </c>
      <c r="D2722" s="42">
        <v>0</v>
      </c>
      <c r="E2722" s="41">
        <v>3250712.4</v>
      </c>
      <c r="F2722" s="43">
        <f t="shared" si="72"/>
        <v>59496.0699999989</v>
      </c>
    </row>
    <row r="2723" spans="2:6" ht="12.75">
      <c r="B2723" s="39" t="s">
        <v>30</v>
      </c>
      <c r="C2723" s="40">
        <v>214250.99000000002</v>
      </c>
      <c r="D2723" s="42">
        <v>0</v>
      </c>
      <c r="E2723" s="41">
        <v>0</v>
      </c>
      <c r="F2723" s="43">
        <f t="shared" si="72"/>
        <v>214250.99000000002</v>
      </c>
    </row>
    <row r="2724" spans="2:6" ht="12.75">
      <c r="B2724" s="39" t="s">
        <v>67</v>
      </c>
      <c r="C2724" s="40">
        <v>2041797.9199999974</v>
      </c>
      <c r="D2724" s="42">
        <v>0</v>
      </c>
      <c r="E2724" s="41">
        <v>0</v>
      </c>
      <c r="F2724" s="43">
        <f t="shared" si="72"/>
        <v>2041797.9199999974</v>
      </c>
    </row>
    <row r="2725" spans="2:6" ht="12.75">
      <c r="B2725" s="44" t="s">
        <v>66</v>
      </c>
      <c r="C2725" s="40">
        <v>357571.67999999993</v>
      </c>
      <c r="D2725" s="42">
        <v>2160.5</v>
      </c>
      <c r="E2725" s="41">
        <v>45480.85</v>
      </c>
      <c r="F2725" s="43">
        <f t="shared" si="72"/>
        <v>314251.32999999996</v>
      </c>
    </row>
    <row r="2726" spans="2:6" ht="15">
      <c r="B2726" s="45" t="s">
        <v>5</v>
      </c>
      <c r="C2726" s="46">
        <v>49050356.66000004</v>
      </c>
      <c r="D2726" s="47">
        <f>SUM(D2703:D2725)</f>
        <v>1824331.18</v>
      </c>
      <c r="E2726" s="47">
        <f>SUM(E2703:E2725)</f>
        <v>17107546.830000002</v>
      </c>
      <c r="F2726" s="46">
        <f t="shared" si="72"/>
        <v>33767141.010000035</v>
      </c>
    </row>
    <row r="2734" ht="12.75">
      <c r="B2734" s="37" t="s">
        <v>18</v>
      </c>
    </row>
    <row r="2735" spans="2:6" ht="12.75">
      <c r="B2735" s="34" t="s">
        <v>19</v>
      </c>
      <c r="C2735" s="35"/>
      <c r="D2735" s="35"/>
      <c r="E2735" s="36"/>
      <c r="F2735" s="36"/>
    </row>
    <row r="2736" spans="2:6" ht="15.75">
      <c r="B2736" s="34"/>
      <c r="C2736" s="14" t="s">
        <v>25</v>
      </c>
      <c r="D2736" s="14"/>
      <c r="E2736" s="15"/>
      <c r="F2736" s="38">
        <v>74</v>
      </c>
    </row>
    <row r="2737" spans="2:6" ht="12.75">
      <c r="B2737" s="58" t="s">
        <v>7</v>
      </c>
      <c r="C2737" s="60" t="s">
        <v>146</v>
      </c>
      <c r="D2737" s="60" t="s">
        <v>4</v>
      </c>
      <c r="E2737" s="60" t="s">
        <v>6</v>
      </c>
      <c r="F2737" s="60" t="s">
        <v>147</v>
      </c>
    </row>
    <row r="2738" spans="2:6" ht="12.75">
      <c r="B2738" s="59"/>
      <c r="C2738" s="61"/>
      <c r="D2738" s="61"/>
      <c r="E2738" s="61"/>
      <c r="F2738" s="61"/>
    </row>
    <row r="2739" spans="2:6" ht="12.75">
      <c r="B2739" s="39" t="s">
        <v>8</v>
      </c>
      <c r="C2739" s="40">
        <v>42491.21999998391</v>
      </c>
      <c r="D2739" s="41">
        <v>0</v>
      </c>
      <c r="E2739" s="42">
        <v>0</v>
      </c>
      <c r="F2739" s="43">
        <f aca="true" t="shared" si="73" ref="F2739:F2762">C2739+D2739-E2739</f>
        <v>42491.21999998391</v>
      </c>
    </row>
    <row r="2740" spans="2:6" ht="12.75">
      <c r="B2740" s="39" t="s">
        <v>9</v>
      </c>
      <c r="C2740" s="40">
        <v>1661877.2200000002</v>
      </c>
      <c r="D2740" s="42">
        <v>0</v>
      </c>
      <c r="E2740" s="41">
        <v>0</v>
      </c>
      <c r="F2740" s="43">
        <f t="shared" si="73"/>
        <v>1661877.2200000002</v>
      </c>
    </row>
    <row r="2741" spans="2:6" ht="12.75">
      <c r="B2741" s="39" t="s">
        <v>10</v>
      </c>
      <c r="C2741" s="40">
        <v>-18609.95000000042</v>
      </c>
      <c r="D2741" s="42">
        <v>0</v>
      </c>
      <c r="E2741" s="41">
        <v>0</v>
      </c>
      <c r="F2741" s="43">
        <f t="shared" si="73"/>
        <v>-18609.95000000042</v>
      </c>
    </row>
    <row r="2742" spans="2:6" ht="12.75">
      <c r="B2742" s="39" t="s">
        <v>11</v>
      </c>
      <c r="C2742" s="40">
        <v>262796.1300000027</v>
      </c>
      <c r="D2742" s="42">
        <v>6615774.79</v>
      </c>
      <c r="E2742" s="41">
        <v>0</v>
      </c>
      <c r="F2742" s="43">
        <f t="shared" si="73"/>
        <v>6878570.920000003</v>
      </c>
    </row>
    <row r="2743" spans="2:6" ht="12.75">
      <c r="B2743" s="39" t="s">
        <v>12</v>
      </c>
      <c r="C2743" s="40">
        <v>17556.589999999735</v>
      </c>
      <c r="D2743" s="42">
        <v>1288822.13</v>
      </c>
      <c r="E2743" s="41">
        <v>0</v>
      </c>
      <c r="F2743" s="43">
        <f t="shared" si="73"/>
        <v>1306378.7199999997</v>
      </c>
    </row>
    <row r="2744" spans="2:6" ht="22.5">
      <c r="B2744" s="39" t="s">
        <v>31</v>
      </c>
      <c r="C2744" s="40">
        <v>716467.6500000001</v>
      </c>
      <c r="D2744" s="42">
        <v>0</v>
      </c>
      <c r="E2744" s="41">
        <v>640428.78</v>
      </c>
      <c r="F2744" s="43">
        <f t="shared" si="73"/>
        <v>76038.87000000011</v>
      </c>
    </row>
    <row r="2745" spans="2:6" ht="12.75">
      <c r="B2745" s="39" t="s">
        <v>13</v>
      </c>
      <c r="C2745" s="40">
        <v>8707269.429999998</v>
      </c>
      <c r="D2745" s="42">
        <v>642626.92</v>
      </c>
      <c r="E2745" s="41">
        <v>0</v>
      </c>
      <c r="F2745" s="43">
        <f t="shared" si="73"/>
        <v>9349896.349999998</v>
      </c>
    </row>
    <row r="2746" spans="2:6" ht="22.5">
      <c r="B2746" s="39" t="s">
        <v>0</v>
      </c>
      <c r="C2746" s="40">
        <v>504904.0200000014</v>
      </c>
      <c r="D2746" s="42">
        <v>0</v>
      </c>
      <c r="E2746" s="41">
        <v>578556</v>
      </c>
      <c r="F2746" s="43">
        <f t="shared" si="73"/>
        <v>-73651.97999999858</v>
      </c>
    </row>
    <row r="2747" spans="2:6" ht="22.5">
      <c r="B2747" s="39" t="s">
        <v>33</v>
      </c>
      <c r="C2747" s="40">
        <v>2531033.71</v>
      </c>
      <c r="D2747" s="42">
        <v>0</v>
      </c>
      <c r="E2747" s="41">
        <v>241600</v>
      </c>
      <c r="F2747" s="43">
        <f t="shared" si="73"/>
        <v>2289433.71</v>
      </c>
    </row>
    <row r="2748" spans="2:6" ht="22.5">
      <c r="B2748" s="39" t="s">
        <v>32</v>
      </c>
      <c r="C2748" s="40">
        <v>2834806.1000000006</v>
      </c>
      <c r="D2748" s="42">
        <v>0</v>
      </c>
      <c r="E2748" s="41">
        <v>0</v>
      </c>
      <c r="F2748" s="43">
        <f t="shared" si="73"/>
        <v>2834806.1000000006</v>
      </c>
    </row>
    <row r="2749" spans="2:6" ht="12.75">
      <c r="B2749" s="39" t="s">
        <v>14</v>
      </c>
      <c r="C2749" s="40">
        <v>128731.29000000004</v>
      </c>
      <c r="D2749" s="42">
        <v>0</v>
      </c>
      <c r="E2749" s="41">
        <v>0</v>
      </c>
      <c r="F2749" s="43">
        <f t="shared" si="73"/>
        <v>128731.29000000004</v>
      </c>
    </row>
    <row r="2750" spans="2:6" ht="12.75">
      <c r="B2750" s="39" t="s">
        <v>15</v>
      </c>
      <c r="C2750" s="40">
        <v>5100.2399999999325</v>
      </c>
      <c r="D2750" s="42">
        <v>0</v>
      </c>
      <c r="E2750" s="41">
        <v>0</v>
      </c>
      <c r="F2750" s="43">
        <f t="shared" si="73"/>
        <v>5100.2399999999325</v>
      </c>
    </row>
    <row r="2751" spans="2:6" ht="22.5">
      <c r="B2751" s="39" t="s">
        <v>16</v>
      </c>
      <c r="C2751" s="40">
        <v>280940.43</v>
      </c>
      <c r="D2751" s="42">
        <v>0</v>
      </c>
      <c r="E2751" s="41">
        <v>280940.43</v>
      </c>
      <c r="F2751" s="43">
        <f t="shared" si="73"/>
        <v>0</v>
      </c>
    </row>
    <row r="2752" spans="2:6" ht="33.75">
      <c r="B2752" s="39" t="s">
        <v>1</v>
      </c>
      <c r="C2752" s="40">
        <v>9358804.939999998</v>
      </c>
      <c r="D2752" s="42">
        <v>590455.26</v>
      </c>
      <c r="E2752" s="41">
        <v>0</v>
      </c>
      <c r="F2752" s="43">
        <f t="shared" si="73"/>
        <v>9949260.199999997</v>
      </c>
    </row>
    <row r="2753" spans="2:6" ht="12.75">
      <c r="B2753" s="39" t="s">
        <v>17</v>
      </c>
      <c r="C2753" s="40">
        <v>234580.37999999966</v>
      </c>
      <c r="D2753" s="42">
        <v>0</v>
      </c>
      <c r="E2753" s="41">
        <v>0</v>
      </c>
      <c r="F2753" s="43">
        <f t="shared" si="73"/>
        <v>234580.37999999966</v>
      </c>
    </row>
    <row r="2754" spans="2:6" ht="22.5">
      <c r="B2754" s="39" t="s">
        <v>2</v>
      </c>
      <c r="C2754" s="40">
        <v>-284866.7800000008</v>
      </c>
      <c r="D2754" s="42">
        <v>7191625</v>
      </c>
      <c r="E2754" s="41">
        <v>0</v>
      </c>
      <c r="F2754" s="43">
        <f t="shared" si="73"/>
        <v>6906758.219999999</v>
      </c>
    </row>
    <row r="2755" spans="2:6" ht="12.75">
      <c r="B2755" s="39" t="s">
        <v>27</v>
      </c>
      <c r="C2755" s="40">
        <v>-0.060000000055879354</v>
      </c>
      <c r="D2755" s="42">
        <v>0</v>
      </c>
      <c r="E2755" s="41">
        <v>0</v>
      </c>
      <c r="F2755" s="43">
        <f t="shared" si="73"/>
        <v>-0.060000000055879354</v>
      </c>
    </row>
    <row r="2756" spans="2:6" ht="12.75">
      <c r="B2756" s="39" t="s">
        <v>28</v>
      </c>
      <c r="C2756" s="40">
        <v>0.5600000000558794</v>
      </c>
      <c r="D2756" s="42">
        <v>0</v>
      </c>
      <c r="E2756" s="41">
        <v>0</v>
      </c>
      <c r="F2756" s="43">
        <f t="shared" si="73"/>
        <v>0.5600000000558794</v>
      </c>
    </row>
    <row r="2757" spans="2:6" ht="22.5">
      <c r="B2757" s="39" t="s">
        <v>3</v>
      </c>
      <c r="C2757" s="40">
        <v>4153461.580000001</v>
      </c>
      <c r="D2757" s="42">
        <v>0</v>
      </c>
      <c r="E2757" s="41">
        <v>129677.07</v>
      </c>
      <c r="F2757" s="43">
        <f t="shared" si="73"/>
        <v>4023784.510000001</v>
      </c>
    </row>
    <row r="2758" spans="2:6" ht="12.75">
      <c r="B2758" s="39" t="s">
        <v>29</v>
      </c>
      <c r="C2758" s="40">
        <v>59496.0699999989</v>
      </c>
      <c r="D2758" s="42">
        <v>0</v>
      </c>
      <c r="E2758" s="41">
        <v>0</v>
      </c>
      <c r="F2758" s="43">
        <f t="shared" si="73"/>
        <v>59496.0699999989</v>
      </c>
    </row>
    <row r="2759" spans="2:6" ht="12.75">
      <c r="B2759" s="39" t="s">
        <v>30</v>
      </c>
      <c r="C2759" s="40">
        <v>214250.99000000002</v>
      </c>
      <c r="D2759" s="42">
        <v>0</v>
      </c>
      <c r="E2759" s="41">
        <v>0</v>
      </c>
      <c r="F2759" s="43">
        <f t="shared" si="73"/>
        <v>214250.99000000002</v>
      </c>
    </row>
    <row r="2760" spans="2:6" ht="12.75">
      <c r="B2760" s="39" t="s">
        <v>67</v>
      </c>
      <c r="C2760" s="40">
        <v>2041797.9199999974</v>
      </c>
      <c r="D2760" s="42">
        <v>0</v>
      </c>
      <c r="E2760" s="41">
        <v>0</v>
      </c>
      <c r="F2760" s="43">
        <f t="shared" si="73"/>
        <v>2041797.9199999974</v>
      </c>
    </row>
    <row r="2761" spans="2:6" ht="12.75">
      <c r="B2761" s="44" t="s">
        <v>66</v>
      </c>
      <c r="C2761" s="40">
        <v>314251.32999999996</v>
      </c>
      <c r="D2761" s="42">
        <v>100672.5</v>
      </c>
      <c r="E2761" s="41">
        <v>0</v>
      </c>
      <c r="F2761" s="43">
        <f t="shared" si="73"/>
        <v>414923.82999999996</v>
      </c>
    </row>
    <row r="2762" spans="2:6" ht="15">
      <c r="B2762" s="45" t="s">
        <v>5</v>
      </c>
      <c r="C2762" s="46">
        <v>33767141.010000035</v>
      </c>
      <c r="D2762" s="47">
        <f>SUM(D2739:D2761)</f>
        <v>16429976.6</v>
      </c>
      <c r="E2762" s="47">
        <f>SUM(E2739:E2761)</f>
        <v>1871202.28</v>
      </c>
      <c r="F2762" s="46">
        <f t="shared" si="73"/>
        <v>48325915.330000035</v>
      </c>
    </row>
    <row r="2763" ht="12.75" customHeight="1"/>
    <row r="2770" ht="12.75">
      <c r="B2770" s="37" t="s">
        <v>18</v>
      </c>
    </row>
    <row r="2771" spans="2:6" ht="12.75">
      <c r="B2771" s="34" t="s">
        <v>19</v>
      </c>
      <c r="C2771" s="35"/>
      <c r="D2771" s="35"/>
      <c r="E2771" s="36"/>
      <c r="F2771" s="36"/>
    </row>
    <row r="2772" spans="2:6" ht="15.75">
      <c r="B2772" s="34"/>
      <c r="C2772" s="14" t="s">
        <v>25</v>
      </c>
      <c r="D2772" s="14"/>
      <c r="E2772" s="15"/>
      <c r="F2772" s="38">
        <v>75</v>
      </c>
    </row>
    <row r="2773" spans="2:6" ht="12.75">
      <c r="B2773" s="58" t="s">
        <v>7</v>
      </c>
      <c r="C2773" s="60" t="s">
        <v>147</v>
      </c>
      <c r="D2773" s="60" t="s">
        <v>4</v>
      </c>
      <c r="E2773" s="60" t="s">
        <v>6</v>
      </c>
      <c r="F2773" s="60" t="s">
        <v>148</v>
      </c>
    </row>
    <row r="2774" spans="2:6" ht="12.75">
      <c r="B2774" s="59"/>
      <c r="C2774" s="61"/>
      <c r="D2774" s="61"/>
      <c r="E2774" s="61"/>
      <c r="F2774" s="61"/>
    </row>
    <row r="2775" spans="2:6" ht="12.75">
      <c r="B2775" s="39" t="s">
        <v>8</v>
      </c>
      <c r="C2775" s="40">
        <v>42491.21999998391</v>
      </c>
      <c r="D2775" s="41">
        <v>0</v>
      </c>
      <c r="E2775" s="42">
        <v>0</v>
      </c>
      <c r="F2775" s="43">
        <f aca="true" t="shared" si="74" ref="F2775:F2798">C2775+D2775-E2775</f>
        <v>42491.21999998391</v>
      </c>
    </row>
    <row r="2776" spans="2:6" ht="12.75">
      <c r="B2776" s="39" t="s">
        <v>9</v>
      </c>
      <c r="C2776" s="40">
        <v>1661877.2200000002</v>
      </c>
      <c r="D2776" s="42">
        <v>0</v>
      </c>
      <c r="E2776" s="41">
        <v>0</v>
      </c>
      <c r="F2776" s="43">
        <f t="shared" si="74"/>
        <v>1661877.2200000002</v>
      </c>
    </row>
    <row r="2777" spans="2:6" ht="12.75">
      <c r="B2777" s="39" t="s">
        <v>10</v>
      </c>
      <c r="C2777" s="40">
        <v>-18609.95000000042</v>
      </c>
      <c r="D2777" s="42">
        <v>2399833.33</v>
      </c>
      <c r="E2777" s="41">
        <v>0</v>
      </c>
      <c r="F2777" s="43">
        <f t="shared" si="74"/>
        <v>2381223.38</v>
      </c>
    </row>
    <row r="2778" spans="2:6" ht="12.75">
      <c r="B2778" s="39" t="s">
        <v>11</v>
      </c>
      <c r="C2778" s="40">
        <v>6878570.920000003</v>
      </c>
      <c r="D2778" s="42">
        <v>0</v>
      </c>
      <c r="E2778" s="41">
        <v>0</v>
      </c>
      <c r="F2778" s="43">
        <f t="shared" si="74"/>
        <v>6878570.920000003</v>
      </c>
    </row>
    <row r="2779" spans="2:6" ht="12.75">
      <c r="B2779" s="39" t="s">
        <v>12</v>
      </c>
      <c r="C2779" s="40">
        <v>1306378.7199999997</v>
      </c>
      <c r="D2779" s="42">
        <v>0</v>
      </c>
      <c r="E2779" s="41">
        <v>0</v>
      </c>
      <c r="F2779" s="43">
        <f t="shared" si="74"/>
        <v>1306378.7199999997</v>
      </c>
    </row>
    <row r="2780" spans="2:6" ht="22.5">
      <c r="B2780" s="39" t="s">
        <v>31</v>
      </c>
      <c r="C2780" s="40">
        <v>76038.87000000011</v>
      </c>
      <c r="D2780" s="42">
        <v>0</v>
      </c>
      <c r="E2780" s="41">
        <v>0</v>
      </c>
      <c r="F2780" s="43">
        <f t="shared" si="74"/>
        <v>76038.87000000011</v>
      </c>
    </row>
    <row r="2781" spans="2:6" ht="12.75">
      <c r="B2781" s="39" t="s">
        <v>13</v>
      </c>
      <c r="C2781" s="40">
        <v>9349896.349999998</v>
      </c>
      <c r="D2781" s="42">
        <v>0</v>
      </c>
      <c r="E2781" s="41">
        <v>0</v>
      </c>
      <c r="F2781" s="43">
        <f t="shared" si="74"/>
        <v>9349896.349999998</v>
      </c>
    </row>
    <row r="2782" spans="2:6" ht="22.5">
      <c r="B2782" s="39" t="s">
        <v>0</v>
      </c>
      <c r="C2782" s="40">
        <v>-73651.97999999858</v>
      </c>
      <c r="D2782" s="42">
        <v>0</v>
      </c>
      <c r="E2782" s="41">
        <v>0</v>
      </c>
      <c r="F2782" s="43">
        <f t="shared" si="74"/>
        <v>-73651.97999999858</v>
      </c>
    </row>
    <row r="2783" spans="2:6" ht="22.5">
      <c r="B2783" s="39" t="s">
        <v>33</v>
      </c>
      <c r="C2783" s="40">
        <v>2289433.71</v>
      </c>
      <c r="D2783" s="42">
        <v>418208.35</v>
      </c>
      <c r="E2783" s="41">
        <v>0</v>
      </c>
      <c r="F2783" s="43">
        <f t="shared" si="74"/>
        <v>2707642.06</v>
      </c>
    </row>
    <row r="2784" spans="2:6" ht="22.5">
      <c r="B2784" s="39" t="s">
        <v>32</v>
      </c>
      <c r="C2784" s="40">
        <v>2834806.1000000006</v>
      </c>
      <c r="D2784" s="42">
        <v>0</v>
      </c>
      <c r="E2784" s="41">
        <v>0</v>
      </c>
      <c r="F2784" s="43">
        <f t="shared" si="74"/>
        <v>2834806.1000000006</v>
      </c>
    </row>
    <row r="2785" spans="2:6" ht="12.75">
      <c r="B2785" s="39" t="s">
        <v>14</v>
      </c>
      <c r="C2785" s="40">
        <v>128731.29000000004</v>
      </c>
      <c r="D2785" s="42">
        <v>465089.32</v>
      </c>
      <c r="E2785" s="41">
        <v>0</v>
      </c>
      <c r="F2785" s="43">
        <f t="shared" si="74"/>
        <v>593820.6100000001</v>
      </c>
    </row>
    <row r="2786" spans="2:6" ht="12.75">
      <c r="B2786" s="39" t="s">
        <v>15</v>
      </c>
      <c r="C2786" s="40">
        <v>5100.2399999999325</v>
      </c>
      <c r="D2786" s="42">
        <v>0</v>
      </c>
      <c r="E2786" s="41">
        <v>0</v>
      </c>
      <c r="F2786" s="43">
        <f t="shared" si="74"/>
        <v>5100.2399999999325</v>
      </c>
    </row>
    <row r="2787" spans="2:6" ht="22.5">
      <c r="B2787" s="39" t="s">
        <v>16</v>
      </c>
      <c r="C2787" s="40">
        <v>0</v>
      </c>
      <c r="D2787" s="42">
        <v>290000</v>
      </c>
      <c r="E2787" s="41">
        <v>0</v>
      </c>
      <c r="F2787" s="43">
        <f t="shared" si="74"/>
        <v>290000</v>
      </c>
    </row>
    <row r="2788" spans="2:6" ht="33.75">
      <c r="B2788" s="39" t="s">
        <v>1</v>
      </c>
      <c r="C2788" s="40">
        <v>9949260.199999997</v>
      </c>
      <c r="D2788" s="42">
        <v>3014416.67</v>
      </c>
      <c r="E2788" s="41">
        <v>0</v>
      </c>
      <c r="F2788" s="43">
        <f t="shared" si="74"/>
        <v>12963676.869999997</v>
      </c>
    </row>
    <row r="2789" spans="2:6" ht="12.75">
      <c r="B2789" s="39" t="s">
        <v>17</v>
      </c>
      <c r="C2789" s="40">
        <v>234580.37999999966</v>
      </c>
      <c r="D2789" s="42">
        <v>1162541.65</v>
      </c>
      <c r="E2789" s="41">
        <v>0</v>
      </c>
      <c r="F2789" s="43">
        <f t="shared" si="74"/>
        <v>1397122.0299999996</v>
      </c>
    </row>
    <row r="2790" spans="2:6" ht="22.5">
      <c r="B2790" s="39" t="s">
        <v>2</v>
      </c>
      <c r="C2790" s="40">
        <v>6906758.219999999</v>
      </c>
      <c r="D2790" s="42">
        <v>0</v>
      </c>
      <c r="E2790" s="41">
        <v>6658378.98</v>
      </c>
      <c r="F2790" s="43">
        <f t="shared" si="74"/>
        <v>248379.23999999836</v>
      </c>
    </row>
    <row r="2791" spans="2:6" ht="12.75">
      <c r="B2791" s="39" t="s">
        <v>27</v>
      </c>
      <c r="C2791" s="40">
        <v>-0.060000000055879354</v>
      </c>
      <c r="D2791" s="42">
        <v>941828.6</v>
      </c>
      <c r="E2791" s="41">
        <v>0</v>
      </c>
      <c r="F2791" s="43">
        <f t="shared" si="74"/>
        <v>941828.5399999999</v>
      </c>
    </row>
    <row r="2792" spans="2:6" ht="12.75">
      <c r="B2792" s="39" t="s">
        <v>28</v>
      </c>
      <c r="C2792" s="40">
        <v>0.5600000000558794</v>
      </c>
      <c r="D2792" s="42">
        <v>0</v>
      </c>
      <c r="E2792" s="41">
        <v>0</v>
      </c>
      <c r="F2792" s="43">
        <f t="shared" si="74"/>
        <v>0.5600000000558794</v>
      </c>
    </row>
    <row r="2793" spans="2:6" ht="22.5">
      <c r="B2793" s="39" t="s">
        <v>3</v>
      </c>
      <c r="C2793" s="40">
        <v>4023784.510000001</v>
      </c>
      <c r="D2793" s="42">
        <v>0</v>
      </c>
      <c r="E2793" s="41">
        <v>0</v>
      </c>
      <c r="F2793" s="43">
        <f t="shared" si="74"/>
        <v>4023784.510000001</v>
      </c>
    </row>
    <row r="2794" spans="2:6" ht="12.75">
      <c r="B2794" s="39" t="s">
        <v>29</v>
      </c>
      <c r="C2794" s="40">
        <v>59496.0699999989</v>
      </c>
      <c r="D2794" s="42">
        <v>0</v>
      </c>
      <c r="E2794" s="41">
        <v>0</v>
      </c>
      <c r="F2794" s="43">
        <f t="shared" si="74"/>
        <v>59496.0699999989</v>
      </c>
    </row>
    <row r="2795" spans="2:6" ht="12.75">
      <c r="B2795" s="39" t="s">
        <v>30</v>
      </c>
      <c r="C2795" s="40">
        <v>214250.99000000002</v>
      </c>
      <c r="D2795" s="42">
        <v>0</v>
      </c>
      <c r="E2795" s="41">
        <v>0</v>
      </c>
      <c r="F2795" s="43">
        <f t="shared" si="74"/>
        <v>214250.99000000002</v>
      </c>
    </row>
    <row r="2796" spans="2:6" ht="12.75">
      <c r="B2796" s="39" t="s">
        <v>67</v>
      </c>
      <c r="C2796" s="40">
        <v>2041797.9199999974</v>
      </c>
      <c r="D2796" s="42">
        <v>0</v>
      </c>
      <c r="E2796" s="41">
        <v>0</v>
      </c>
      <c r="F2796" s="43">
        <f t="shared" si="74"/>
        <v>2041797.9199999974</v>
      </c>
    </row>
    <row r="2797" spans="2:6" ht="12.75">
      <c r="B2797" s="44" t="s">
        <v>66</v>
      </c>
      <c r="C2797" s="40">
        <v>414923.82999999996</v>
      </c>
      <c r="D2797" s="42">
        <v>0</v>
      </c>
      <c r="E2797" s="41">
        <v>0</v>
      </c>
      <c r="F2797" s="43">
        <f t="shared" si="74"/>
        <v>414923.82999999996</v>
      </c>
    </row>
    <row r="2798" spans="2:6" ht="12.75" customHeight="1">
      <c r="B2798" s="45" t="s">
        <v>5</v>
      </c>
      <c r="C2798" s="46">
        <v>48325915.330000035</v>
      </c>
      <c r="D2798" s="47">
        <f>SUM(D2775:D2797)</f>
        <v>8691917.92</v>
      </c>
      <c r="E2798" s="47">
        <f>SUM(E2775:E2797)</f>
        <v>6658378.98</v>
      </c>
      <c r="F2798" s="46">
        <f t="shared" si="74"/>
        <v>50359454.27000004</v>
      </c>
    </row>
    <row r="2810" ht="12.75">
      <c r="B2810" s="37" t="s">
        <v>18</v>
      </c>
    </row>
    <row r="2811" spans="2:6" ht="12.75">
      <c r="B2811" s="34" t="s">
        <v>19</v>
      </c>
      <c r="C2811" s="35"/>
      <c r="D2811" s="35"/>
      <c r="E2811" s="36"/>
      <c r="F2811" s="36"/>
    </row>
    <row r="2812" spans="2:6" ht="15.75">
      <c r="B2812" s="34"/>
      <c r="C2812" s="14" t="s">
        <v>25</v>
      </c>
      <c r="D2812" s="14"/>
      <c r="E2812" s="15"/>
      <c r="F2812" s="38">
        <v>76</v>
      </c>
    </row>
    <row r="2813" spans="2:6" ht="12.75">
      <c r="B2813" s="58" t="s">
        <v>7</v>
      </c>
      <c r="C2813" s="60" t="s">
        <v>148</v>
      </c>
      <c r="D2813" s="60" t="s">
        <v>4</v>
      </c>
      <c r="E2813" s="60" t="s">
        <v>6</v>
      </c>
      <c r="F2813" s="60" t="s">
        <v>149</v>
      </c>
    </row>
    <row r="2814" spans="2:6" ht="12.75">
      <c r="B2814" s="59"/>
      <c r="C2814" s="61"/>
      <c r="D2814" s="61"/>
      <c r="E2814" s="61"/>
      <c r="F2814" s="61"/>
    </row>
    <row r="2815" spans="2:6" ht="12.75">
      <c r="B2815" s="39" t="s">
        <v>8</v>
      </c>
      <c r="C2815" s="40">
        <v>42491.21999998391</v>
      </c>
      <c r="D2815" s="41">
        <v>0</v>
      </c>
      <c r="E2815" s="42">
        <v>0</v>
      </c>
      <c r="F2815" s="43">
        <f aca="true" t="shared" si="75" ref="F2815:F2838">C2815+D2815-E2815</f>
        <v>42491.21999998391</v>
      </c>
    </row>
    <row r="2816" spans="2:6" ht="12.75">
      <c r="B2816" s="39" t="s">
        <v>9</v>
      </c>
      <c r="C2816" s="40">
        <v>1661877.2200000002</v>
      </c>
      <c r="D2816" s="42">
        <v>0</v>
      </c>
      <c r="E2816" s="41">
        <v>0</v>
      </c>
      <c r="F2816" s="43">
        <f t="shared" si="75"/>
        <v>1661877.2200000002</v>
      </c>
    </row>
    <row r="2817" spans="2:6" ht="12.75">
      <c r="B2817" s="39" t="s">
        <v>10</v>
      </c>
      <c r="C2817" s="40">
        <v>2381223.38</v>
      </c>
      <c r="D2817" s="42">
        <v>0</v>
      </c>
      <c r="E2817" s="41">
        <v>0</v>
      </c>
      <c r="F2817" s="43">
        <f t="shared" si="75"/>
        <v>2381223.38</v>
      </c>
    </row>
    <row r="2818" spans="2:6" ht="12.75">
      <c r="B2818" s="39" t="s">
        <v>11</v>
      </c>
      <c r="C2818" s="40">
        <v>6878570.920000003</v>
      </c>
      <c r="D2818" s="42">
        <v>9078333.35</v>
      </c>
      <c r="E2818" s="41">
        <v>6916873.28</v>
      </c>
      <c r="F2818" s="43">
        <f t="shared" si="75"/>
        <v>9040030.990000002</v>
      </c>
    </row>
    <row r="2819" spans="2:6" ht="12.75">
      <c r="B2819" s="39" t="s">
        <v>12</v>
      </c>
      <c r="C2819" s="40">
        <v>1306378.7199999997</v>
      </c>
      <c r="D2819" s="42">
        <v>0</v>
      </c>
      <c r="E2819" s="41">
        <v>888293.84</v>
      </c>
      <c r="F2819" s="43">
        <f t="shared" si="75"/>
        <v>418084.8799999998</v>
      </c>
    </row>
    <row r="2820" spans="2:6" ht="22.5">
      <c r="B2820" s="39" t="s">
        <v>31</v>
      </c>
      <c r="C2820" s="40">
        <v>76038.87000000011</v>
      </c>
      <c r="D2820" s="42">
        <v>0</v>
      </c>
      <c r="E2820" s="41">
        <v>0</v>
      </c>
      <c r="F2820" s="43">
        <f t="shared" si="75"/>
        <v>76038.87000000011</v>
      </c>
    </row>
    <row r="2821" spans="2:6" ht="12.75">
      <c r="B2821" s="39" t="s">
        <v>13</v>
      </c>
      <c r="C2821" s="40">
        <v>9349896.349999998</v>
      </c>
      <c r="D2821" s="42">
        <v>0</v>
      </c>
      <c r="E2821" s="41">
        <v>1488264.36</v>
      </c>
      <c r="F2821" s="43">
        <f t="shared" si="75"/>
        <v>7861631.989999997</v>
      </c>
    </row>
    <row r="2822" spans="2:6" ht="22.5">
      <c r="B2822" s="39" t="s">
        <v>0</v>
      </c>
      <c r="C2822" s="40">
        <v>-73651.97999999858</v>
      </c>
      <c r="D2822" s="42">
        <v>0</v>
      </c>
      <c r="E2822" s="41">
        <v>0</v>
      </c>
      <c r="F2822" s="43">
        <f t="shared" si="75"/>
        <v>-73651.97999999858</v>
      </c>
    </row>
    <row r="2823" spans="2:6" ht="22.5">
      <c r="B2823" s="39" t="s">
        <v>33</v>
      </c>
      <c r="C2823" s="40">
        <v>2707642.06</v>
      </c>
      <c r="D2823" s="42">
        <v>0</v>
      </c>
      <c r="E2823" s="41">
        <v>0</v>
      </c>
      <c r="F2823" s="43">
        <f t="shared" si="75"/>
        <v>2707642.06</v>
      </c>
    </row>
    <row r="2824" spans="2:6" ht="22.5">
      <c r="B2824" s="39" t="s">
        <v>32</v>
      </c>
      <c r="C2824" s="40">
        <v>2834806.1000000006</v>
      </c>
      <c r="D2824" s="42">
        <v>0</v>
      </c>
      <c r="E2824" s="41">
        <v>0</v>
      </c>
      <c r="F2824" s="43">
        <f t="shared" si="75"/>
        <v>2834806.1000000006</v>
      </c>
    </row>
    <row r="2825" spans="2:6" ht="12.75">
      <c r="B2825" s="39" t="s">
        <v>14</v>
      </c>
      <c r="C2825" s="40">
        <v>593820.6100000001</v>
      </c>
      <c r="D2825" s="42">
        <v>0</v>
      </c>
      <c r="E2825" s="41">
        <v>0</v>
      </c>
      <c r="F2825" s="43">
        <f t="shared" si="75"/>
        <v>593820.6100000001</v>
      </c>
    </row>
    <row r="2826" spans="2:6" ht="12.75">
      <c r="B2826" s="39" t="s">
        <v>15</v>
      </c>
      <c r="C2826" s="40">
        <v>5100.2399999999325</v>
      </c>
      <c r="D2826" s="42">
        <v>0</v>
      </c>
      <c r="E2826" s="41">
        <v>0</v>
      </c>
      <c r="F2826" s="43">
        <f t="shared" si="75"/>
        <v>5100.2399999999325</v>
      </c>
    </row>
    <row r="2827" spans="2:6" ht="22.5">
      <c r="B2827" s="39" t="s">
        <v>16</v>
      </c>
      <c r="C2827" s="40">
        <v>290000</v>
      </c>
      <c r="D2827" s="42">
        <v>0</v>
      </c>
      <c r="E2827" s="41">
        <v>0</v>
      </c>
      <c r="F2827" s="43">
        <f t="shared" si="75"/>
        <v>290000</v>
      </c>
    </row>
    <row r="2828" spans="2:6" ht="33.75">
      <c r="B2828" s="39" t="s">
        <v>1</v>
      </c>
      <c r="C2828" s="40">
        <v>12963676.869999997</v>
      </c>
      <c r="D2828" s="42">
        <v>0</v>
      </c>
      <c r="E2828" s="41">
        <v>45870</v>
      </c>
      <c r="F2828" s="43">
        <f t="shared" si="75"/>
        <v>12917806.869999997</v>
      </c>
    </row>
    <row r="2829" spans="2:6" ht="12.75">
      <c r="B2829" s="39" t="s">
        <v>17</v>
      </c>
      <c r="C2829" s="40">
        <v>1397122.0299999996</v>
      </c>
      <c r="D2829" s="42">
        <v>0</v>
      </c>
      <c r="E2829" s="41">
        <v>0</v>
      </c>
      <c r="F2829" s="43">
        <f t="shared" si="75"/>
        <v>1397122.0299999996</v>
      </c>
    </row>
    <row r="2830" spans="2:6" ht="22.5">
      <c r="B2830" s="39" t="s">
        <v>2</v>
      </c>
      <c r="C2830" s="40">
        <v>248379.23999999836</v>
      </c>
      <c r="D2830" s="42">
        <v>32862</v>
      </c>
      <c r="E2830" s="41">
        <v>519914.8</v>
      </c>
      <c r="F2830" s="43">
        <f t="shared" si="75"/>
        <v>-238673.56000000163</v>
      </c>
    </row>
    <row r="2831" spans="2:6" ht="12.75">
      <c r="B2831" s="39" t="s">
        <v>27</v>
      </c>
      <c r="C2831" s="40">
        <v>941828.5399999999</v>
      </c>
      <c r="D2831" s="42">
        <v>0</v>
      </c>
      <c r="E2831" s="41">
        <v>941828.6</v>
      </c>
      <c r="F2831" s="43">
        <f t="shared" si="75"/>
        <v>-0.060000000055879354</v>
      </c>
    </row>
    <row r="2832" spans="2:6" ht="12.75">
      <c r="B2832" s="39" t="s">
        <v>28</v>
      </c>
      <c r="C2832" s="40">
        <v>0.5600000000558794</v>
      </c>
      <c r="D2832" s="42">
        <v>0</v>
      </c>
      <c r="E2832" s="41">
        <v>0</v>
      </c>
      <c r="F2832" s="43">
        <f t="shared" si="75"/>
        <v>0.5600000000558794</v>
      </c>
    </row>
    <row r="2833" spans="2:6" ht="22.5">
      <c r="B2833" s="39" t="s">
        <v>3</v>
      </c>
      <c r="C2833" s="40">
        <v>4023784.510000001</v>
      </c>
      <c r="D2833" s="42">
        <v>0</v>
      </c>
      <c r="E2833" s="41">
        <v>0</v>
      </c>
      <c r="F2833" s="43">
        <f t="shared" si="75"/>
        <v>4023784.510000001</v>
      </c>
    </row>
    <row r="2834" spans="2:6" ht="12.75" customHeight="1">
      <c r="B2834" s="39" t="s">
        <v>29</v>
      </c>
      <c r="C2834" s="40">
        <v>59496.0699999989</v>
      </c>
      <c r="D2834" s="42">
        <v>0</v>
      </c>
      <c r="E2834" s="41">
        <v>0</v>
      </c>
      <c r="F2834" s="43">
        <f t="shared" si="75"/>
        <v>59496.0699999989</v>
      </c>
    </row>
    <row r="2835" spans="2:6" ht="12.75">
      <c r="B2835" s="39" t="s">
        <v>30</v>
      </c>
      <c r="C2835" s="40">
        <v>214250.99000000002</v>
      </c>
      <c r="D2835" s="42">
        <v>0</v>
      </c>
      <c r="E2835" s="41">
        <v>0</v>
      </c>
      <c r="F2835" s="43">
        <f t="shared" si="75"/>
        <v>214250.99000000002</v>
      </c>
    </row>
    <row r="2836" spans="2:6" ht="12.75">
      <c r="B2836" s="39" t="s">
        <v>67</v>
      </c>
      <c r="C2836" s="40">
        <v>2041797.9199999974</v>
      </c>
      <c r="D2836" s="42">
        <v>0</v>
      </c>
      <c r="E2836" s="41">
        <v>0</v>
      </c>
      <c r="F2836" s="43">
        <f t="shared" si="75"/>
        <v>2041797.9199999974</v>
      </c>
    </row>
    <row r="2837" spans="2:6" ht="12.75">
      <c r="B2837" s="44" t="s">
        <v>66</v>
      </c>
      <c r="C2837" s="40">
        <v>414923.82999999996</v>
      </c>
      <c r="D2837" s="42">
        <v>4281.5</v>
      </c>
      <c r="E2837" s="41">
        <v>0</v>
      </c>
      <c r="F2837" s="43">
        <f t="shared" si="75"/>
        <v>419205.32999999996</v>
      </c>
    </row>
    <row r="2838" spans="2:6" ht="15">
      <c r="B2838" s="45" t="s">
        <v>5</v>
      </c>
      <c r="C2838" s="46">
        <v>50359454.27000004</v>
      </c>
      <c r="D2838" s="47">
        <f>SUM(D2815:D2837)</f>
        <v>9115476.85</v>
      </c>
      <c r="E2838" s="47">
        <f>SUM(E2815:E2837)</f>
        <v>10801044.88</v>
      </c>
      <c r="F2838" s="46">
        <f t="shared" si="75"/>
        <v>48673886.24000004</v>
      </c>
    </row>
    <row r="2845" ht="12.75">
      <c r="B2845" s="37" t="s">
        <v>18</v>
      </c>
    </row>
    <row r="2846" spans="2:6" ht="12.75">
      <c r="B2846" s="34" t="s">
        <v>19</v>
      </c>
      <c r="C2846" s="35"/>
      <c r="D2846" s="35"/>
      <c r="E2846" s="36"/>
      <c r="F2846" s="36"/>
    </row>
    <row r="2847" spans="2:6" ht="15.75">
      <c r="B2847" s="34"/>
      <c r="C2847" s="14" t="s">
        <v>25</v>
      </c>
      <c r="D2847" s="14"/>
      <c r="E2847" s="15"/>
      <c r="F2847" s="38">
        <v>77</v>
      </c>
    </row>
    <row r="2848" spans="2:6" ht="12.75">
      <c r="B2848" s="58" t="s">
        <v>7</v>
      </c>
      <c r="C2848" s="60" t="s">
        <v>149</v>
      </c>
      <c r="D2848" s="60" t="s">
        <v>4</v>
      </c>
      <c r="E2848" s="60" t="s">
        <v>6</v>
      </c>
      <c r="F2848" s="60" t="s">
        <v>150</v>
      </c>
    </row>
    <row r="2849" spans="2:6" ht="12.75">
      <c r="B2849" s="59"/>
      <c r="C2849" s="61"/>
      <c r="D2849" s="61"/>
      <c r="E2849" s="61"/>
      <c r="F2849" s="61"/>
    </row>
    <row r="2850" spans="2:6" ht="12.75">
      <c r="B2850" s="39" t="s">
        <v>8</v>
      </c>
      <c r="C2850" s="40">
        <v>42491.21999998391</v>
      </c>
      <c r="D2850" s="41">
        <v>0</v>
      </c>
      <c r="E2850" s="42">
        <v>0</v>
      </c>
      <c r="F2850" s="43">
        <f aca="true" t="shared" si="76" ref="F2850:F2873">C2850+D2850-E2850</f>
        <v>42491.21999998391</v>
      </c>
    </row>
    <row r="2851" spans="2:6" ht="12.75">
      <c r="B2851" s="39" t="s">
        <v>9</v>
      </c>
      <c r="C2851" s="40">
        <v>1661877.2200000002</v>
      </c>
      <c r="D2851" s="42">
        <v>0</v>
      </c>
      <c r="E2851" s="41">
        <v>997945.74</v>
      </c>
      <c r="F2851" s="43">
        <f t="shared" si="76"/>
        <v>663931.4800000002</v>
      </c>
    </row>
    <row r="2852" spans="2:6" ht="12.75">
      <c r="B2852" s="39" t="s">
        <v>10</v>
      </c>
      <c r="C2852" s="40">
        <v>2381223.38</v>
      </c>
      <c r="D2852" s="42">
        <v>0</v>
      </c>
      <c r="E2852" s="41">
        <v>2461782.12</v>
      </c>
      <c r="F2852" s="43">
        <f t="shared" si="76"/>
        <v>-80558.74000000022</v>
      </c>
    </row>
    <row r="2853" spans="2:6" ht="12.75">
      <c r="B2853" s="39" t="s">
        <v>11</v>
      </c>
      <c r="C2853" s="40">
        <v>9040030.990000002</v>
      </c>
      <c r="D2853" s="42">
        <v>0</v>
      </c>
      <c r="E2853" s="41">
        <v>9152245.64</v>
      </c>
      <c r="F2853" s="43">
        <f t="shared" si="76"/>
        <v>-112214.64999999851</v>
      </c>
    </row>
    <row r="2854" spans="2:6" ht="12.75">
      <c r="B2854" s="39" t="s">
        <v>12</v>
      </c>
      <c r="C2854" s="40">
        <v>418084.8799999998</v>
      </c>
      <c r="D2854" s="42">
        <v>0</v>
      </c>
      <c r="E2854" s="41">
        <v>0</v>
      </c>
      <c r="F2854" s="43">
        <f t="shared" si="76"/>
        <v>418084.8799999998</v>
      </c>
    </row>
    <row r="2855" spans="2:6" ht="22.5">
      <c r="B2855" s="39" t="s">
        <v>31</v>
      </c>
      <c r="C2855" s="40">
        <v>76038.87000000011</v>
      </c>
      <c r="D2855" s="42">
        <v>0</v>
      </c>
      <c r="E2855" s="41">
        <v>0</v>
      </c>
      <c r="F2855" s="43">
        <f t="shared" si="76"/>
        <v>76038.87000000011</v>
      </c>
    </row>
    <row r="2856" spans="2:6" ht="12.75">
      <c r="B2856" s="39" t="s">
        <v>13</v>
      </c>
      <c r="C2856" s="40">
        <v>7861631.989999997</v>
      </c>
      <c r="D2856" s="42">
        <v>0</v>
      </c>
      <c r="E2856" s="41">
        <v>0</v>
      </c>
      <c r="F2856" s="43">
        <f t="shared" si="76"/>
        <v>7861631.989999997</v>
      </c>
    </row>
    <row r="2857" spans="2:6" ht="22.5">
      <c r="B2857" s="39" t="s">
        <v>0</v>
      </c>
      <c r="C2857" s="40">
        <v>-73651.97999999858</v>
      </c>
      <c r="D2857" s="42">
        <v>0</v>
      </c>
      <c r="E2857" s="41">
        <v>0</v>
      </c>
      <c r="F2857" s="43">
        <f t="shared" si="76"/>
        <v>-73651.97999999858</v>
      </c>
    </row>
    <row r="2858" spans="2:6" ht="22.5">
      <c r="B2858" s="39" t="s">
        <v>33</v>
      </c>
      <c r="C2858" s="40">
        <v>2707642.06</v>
      </c>
      <c r="D2858" s="42">
        <v>0</v>
      </c>
      <c r="E2858" s="41">
        <v>0</v>
      </c>
      <c r="F2858" s="43">
        <f t="shared" si="76"/>
        <v>2707642.06</v>
      </c>
    </row>
    <row r="2859" spans="2:6" ht="22.5">
      <c r="B2859" s="39" t="s">
        <v>32</v>
      </c>
      <c r="C2859" s="40">
        <v>2834806.1000000006</v>
      </c>
      <c r="D2859" s="42">
        <v>0</v>
      </c>
      <c r="E2859" s="41">
        <v>0</v>
      </c>
      <c r="F2859" s="43">
        <f t="shared" si="76"/>
        <v>2834806.1000000006</v>
      </c>
    </row>
    <row r="2860" spans="2:6" ht="12.75">
      <c r="B2860" s="39" t="s">
        <v>14</v>
      </c>
      <c r="C2860" s="40">
        <v>593820.6100000001</v>
      </c>
      <c r="D2860" s="42">
        <v>0</v>
      </c>
      <c r="E2860" s="41">
        <v>593820.61</v>
      </c>
      <c r="F2860" s="43">
        <f t="shared" si="76"/>
        <v>0</v>
      </c>
    </row>
    <row r="2861" spans="2:6" ht="12.75">
      <c r="B2861" s="39" t="s">
        <v>15</v>
      </c>
      <c r="C2861" s="40">
        <v>5100.2399999999325</v>
      </c>
      <c r="D2861" s="42">
        <v>0</v>
      </c>
      <c r="E2861" s="41">
        <v>0</v>
      </c>
      <c r="F2861" s="43">
        <f t="shared" si="76"/>
        <v>5100.2399999999325</v>
      </c>
    </row>
    <row r="2862" spans="2:6" ht="22.5">
      <c r="B2862" s="39" t="s">
        <v>16</v>
      </c>
      <c r="C2862" s="40">
        <v>290000</v>
      </c>
      <c r="D2862" s="42">
        <v>0</v>
      </c>
      <c r="E2862" s="41">
        <v>0</v>
      </c>
      <c r="F2862" s="43">
        <f t="shared" si="76"/>
        <v>290000</v>
      </c>
    </row>
    <row r="2863" spans="2:6" ht="33.75">
      <c r="B2863" s="39" t="s">
        <v>1</v>
      </c>
      <c r="C2863" s="40">
        <v>12917806.869999997</v>
      </c>
      <c r="D2863" s="42">
        <v>0</v>
      </c>
      <c r="E2863" s="41">
        <v>151044.8</v>
      </c>
      <c r="F2863" s="43">
        <f t="shared" si="76"/>
        <v>12766762.069999997</v>
      </c>
    </row>
    <row r="2864" spans="2:6" ht="12.75" customHeight="1">
      <c r="B2864" s="39" t="s">
        <v>17</v>
      </c>
      <c r="C2864" s="40">
        <v>1397122.0299999996</v>
      </c>
      <c r="D2864" s="42">
        <v>0</v>
      </c>
      <c r="E2864" s="41">
        <v>1287610.98</v>
      </c>
      <c r="F2864" s="43">
        <f t="shared" si="76"/>
        <v>109511.04999999958</v>
      </c>
    </row>
    <row r="2865" spans="2:6" ht="22.5">
      <c r="B2865" s="39" t="s">
        <v>2</v>
      </c>
      <c r="C2865" s="40">
        <v>-238673.56000000163</v>
      </c>
      <c r="D2865" s="42">
        <v>0</v>
      </c>
      <c r="E2865" s="41">
        <v>58531.2</v>
      </c>
      <c r="F2865" s="43">
        <f t="shared" si="76"/>
        <v>-297204.76000000164</v>
      </c>
    </row>
    <row r="2866" spans="2:6" ht="12.75">
      <c r="B2866" s="39" t="s">
        <v>27</v>
      </c>
      <c r="C2866" s="40">
        <v>-0.060000000055879354</v>
      </c>
      <c r="D2866" s="42">
        <v>0</v>
      </c>
      <c r="E2866" s="41">
        <v>0</v>
      </c>
      <c r="F2866" s="43">
        <f t="shared" si="76"/>
        <v>-0.060000000055879354</v>
      </c>
    </row>
    <row r="2867" spans="2:6" ht="12.75">
      <c r="B2867" s="39" t="s">
        <v>28</v>
      </c>
      <c r="C2867" s="40">
        <v>0.5600000000558794</v>
      </c>
      <c r="D2867" s="42">
        <v>0</v>
      </c>
      <c r="E2867" s="41">
        <v>0</v>
      </c>
      <c r="F2867" s="43">
        <f t="shared" si="76"/>
        <v>0.5600000000558794</v>
      </c>
    </row>
    <row r="2868" spans="2:6" ht="22.5">
      <c r="B2868" s="39" t="s">
        <v>3</v>
      </c>
      <c r="C2868" s="40">
        <v>4023784.510000001</v>
      </c>
      <c r="D2868" s="42">
        <v>0</v>
      </c>
      <c r="E2868" s="41">
        <v>0</v>
      </c>
      <c r="F2868" s="43">
        <f t="shared" si="76"/>
        <v>4023784.510000001</v>
      </c>
    </row>
    <row r="2869" spans="2:6" ht="12.75">
      <c r="B2869" s="39" t="s">
        <v>29</v>
      </c>
      <c r="C2869" s="40">
        <v>59496.0699999989</v>
      </c>
      <c r="D2869" s="42">
        <v>0</v>
      </c>
      <c r="E2869" s="41">
        <v>0</v>
      </c>
      <c r="F2869" s="43">
        <f t="shared" si="76"/>
        <v>59496.0699999989</v>
      </c>
    </row>
    <row r="2870" spans="2:6" ht="12.75">
      <c r="B2870" s="39" t="s">
        <v>30</v>
      </c>
      <c r="C2870" s="40">
        <v>214250.99000000002</v>
      </c>
      <c r="D2870" s="42">
        <v>0</v>
      </c>
      <c r="E2870" s="41">
        <v>0</v>
      </c>
      <c r="F2870" s="43">
        <f t="shared" si="76"/>
        <v>214250.99000000002</v>
      </c>
    </row>
    <row r="2871" spans="2:6" ht="12.75">
      <c r="B2871" s="39" t="s">
        <v>67</v>
      </c>
      <c r="C2871" s="40">
        <v>2041797.9199999974</v>
      </c>
      <c r="D2871" s="42">
        <v>0</v>
      </c>
      <c r="E2871" s="41">
        <v>0</v>
      </c>
      <c r="F2871" s="43">
        <f t="shared" si="76"/>
        <v>2041797.9199999974</v>
      </c>
    </row>
    <row r="2872" spans="2:6" ht="12.75">
      <c r="B2872" s="44" t="s">
        <v>66</v>
      </c>
      <c r="C2872" s="40">
        <v>419205.32999999996</v>
      </c>
      <c r="D2872" s="42">
        <v>0</v>
      </c>
      <c r="E2872" s="41">
        <v>4080</v>
      </c>
      <c r="F2872" s="43">
        <f t="shared" si="76"/>
        <v>415125.32999999996</v>
      </c>
    </row>
    <row r="2873" spans="2:6" ht="15">
      <c r="B2873" s="45" t="s">
        <v>5</v>
      </c>
      <c r="C2873" s="46">
        <v>48673886.24000004</v>
      </c>
      <c r="D2873" s="47">
        <f>SUM(D2850:D2872)</f>
        <v>0</v>
      </c>
      <c r="E2873" s="47">
        <f>SUM(E2850:E2872)</f>
        <v>14707061.09</v>
      </c>
      <c r="F2873" s="46">
        <f t="shared" si="76"/>
        <v>33966825.150000036</v>
      </c>
    </row>
    <row r="2884" ht="12.75">
      <c r="B2884" s="37" t="s">
        <v>18</v>
      </c>
    </row>
    <row r="2885" spans="2:6" ht="12.75">
      <c r="B2885" s="34" t="s">
        <v>19</v>
      </c>
      <c r="C2885" s="35"/>
      <c r="D2885" s="35"/>
      <c r="E2885" s="36"/>
      <c r="F2885" s="36"/>
    </row>
    <row r="2886" spans="2:6" ht="15.75">
      <c r="B2886" s="34"/>
      <c r="C2886" s="14" t="s">
        <v>25</v>
      </c>
      <c r="D2886" s="14"/>
      <c r="E2886" s="15"/>
      <c r="F2886" s="38">
        <v>78</v>
      </c>
    </row>
    <row r="2887" spans="2:6" ht="12.75">
      <c r="B2887" s="58" t="s">
        <v>7</v>
      </c>
      <c r="C2887" s="60" t="s">
        <v>150</v>
      </c>
      <c r="D2887" s="60" t="s">
        <v>4</v>
      </c>
      <c r="E2887" s="60" t="s">
        <v>6</v>
      </c>
      <c r="F2887" s="60" t="s">
        <v>151</v>
      </c>
    </row>
    <row r="2888" spans="2:6" ht="12.75">
      <c r="B2888" s="59"/>
      <c r="C2888" s="61"/>
      <c r="D2888" s="61"/>
      <c r="E2888" s="61"/>
      <c r="F2888" s="61"/>
    </row>
    <row r="2889" spans="2:6" ht="12.75">
      <c r="B2889" s="39" t="s">
        <v>8</v>
      </c>
      <c r="C2889" s="40">
        <v>42491.21999998391</v>
      </c>
      <c r="D2889" s="41">
        <v>0</v>
      </c>
      <c r="E2889" s="42">
        <v>0</v>
      </c>
      <c r="F2889" s="43">
        <f aca="true" t="shared" si="77" ref="F2889:F2912">C2889+D2889-E2889</f>
        <v>42491.21999998391</v>
      </c>
    </row>
    <row r="2890" spans="2:6" ht="12.75">
      <c r="B2890" s="39" t="s">
        <v>9</v>
      </c>
      <c r="C2890" s="40">
        <v>663931.4800000002</v>
      </c>
      <c r="D2890" s="42">
        <v>4070416.67</v>
      </c>
      <c r="E2890" s="41">
        <v>2786739.49</v>
      </c>
      <c r="F2890" s="43">
        <f t="shared" si="77"/>
        <v>1947608.6600000001</v>
      </c>
    </row>
    <row r="2891" spans="2:6" ht="12.75">
      <c r="B2891" s="39" t="s">
        <v>10</v>
      </c>
      <c r="C2891" s="40">
        <v>-80558.74000000022</v>
      </c>
      <c r="D2891" s="42">
        <v>0</v>
      </c>
      <c r="E2891" s="41">
        <v>0</v>
      </c>
      <c r="F2891" s="43">
        <f t="shared" si="77"/>
        <v>-80558.74000000022</v>
      </c>
    </row>
    <row r="2892" spans="2:6" ht="12.75" customHeight="1">
      <c r="B2892" s="39" t="s">
        <v>11</v>
      </c>
      <c r="C2892" s="40">
        <v>-112214.64999999851</v>
      </c>
      <c r="D2892" s="42">
        <v>0</v>
      </c>
      <c r="E2892" s="41">
        <v>0</v>
      </c>
      <c r="F2892" s="43">
        <f t="shared" si="77"/>
        <v>-112214.64999999851</v>
      </c>
    </row>
    <row r="2893" spans="2:6" ht="12.75">
      <c r="B2893" s="39" t="s">
        <v>12</v>
      </c>
      <c r="C2893" s="40">
        <v>418084.8799999998</v>
      </c>
      <c r="D2893" s="42">
        <v>0</v>
      </c>
      <c r="E2893" s="41">
        <v>0</v>
      </c>
      <c r="F2893" s="43">
        <f t="shared" si="77"/>
        <v>418084.8799999998</v>
      </c>
    </row>
    <row r="2894" spans="2:6" ht="22.5">
      <c r="B2894" s="39" t="s">
        <v>31</v>
      </c>
      <c r="C2894" s="40">
        <v>76038.87000000011</v>
      </c>
      <c r="D2894" s="42">
        <v>0</v>
      </c>
      <c r="E2894" s="41">
        <v>0</v>
      </c>
      <c r="F2894" s="43">
        <f t="shared" si="77"/>
        <v>76038.87000000011</v>
      </c>
    </row>
    <row r="2895" spans="2:6" ht="12.75">
      <c r="B2895" s="39" t="s">
        <v>13</v>
      </c>
      <c r="C2895" s="40">
        <v>7861631.989999997</v>
      </c>
      <c r="D2895" s="42">
        <v>0</v>
      </c>
      <c r="E2895" s="41">
        <v>0</v>
      </c>
      <c r="F2895" s="43">
        <f t="shared" si="77"/>
        <v>7861631.989999997</v>
      </c>
    </row>
    <row r="2896" spans="2:6" ht="22.5">
      <c r="B2896" s="39" t="s">
        <v>0</v>
      </c>
      <c r="C2896" s="40">
        <v>-73651.97999999858</v>
      </c>
      <c r="D2896" s="42">
        <v>12449567.67</v>
      </c>
      <c r="E2896" s="41">
        <v>0</v>
      </c>
      <c r="F2896" s="43">
        <f t="shared" si="77"/>
        <v>12375915.690000001</v>
      </c>
    </row>
    <row r="2897" spans="2:6" ht="22.5">
      <c r="B2897" s="39" t="s">
        <v>33</v>
      </c>
      <c r="C2897" s="40">
        <v>2707642.06</v>
      </c>
      <c r="D2897" s="42">
        <v>0</v>
      </c>
      <c r="E2897" s="41">
        <v>0</v>
      </c>
      <c r="F2897" s="43">
        <f t="shared" si="77"/>
        <v>2707642.06</v>
      </c>
    </row>
    <row r="2898" spans="2:6" ht="22.5">
      <c r="B2898" s="39" t="s">
        <v>32</v>
      </c>
      <c r="C2898" s="40">
        <v>2834806.1000000006</v>
      </c>
      <c r="D2898" s="42">
        <v>0</v>
      </c>
      <c r="E2898" s="41">
        <v>0</v>
      </c>
      <c r="F2898" s="43">
        <f t="shared" si="77"/>
        <v>2834806.1000000006</v>
      </c>
    </row>
    <row r="2899" spans="2:6" ht="12.75">
      <c r="B2899" s="39" t="s">
        <v>14</v>
      </c>
      <c r="C2899" s="40">
        <v>0</v>
      </c>
      <c r="D2899" s="42">
        <v>0</v>
      </c>
      <c r="E2899" s="41">
        <v>0</v>
      </c>
      <c r="F2899" s="43">
        <f t="shared" si="77"/>
        <v>0</v>
      </c>
    </row>
    <row r="2900" spans="2:6" ht="12.75">
      <c r="B2900" s="39" t="s">
        <v>15</v>
      </c>
      <c r="C2900" s="40">
        <v>5100.2399999999325</v>
      </c>
      <c r="D2900" s="42">
        <v>0</v>
      </c>
      <c r="E2900" s="41">
        <v>0</v>
      </c>
      <c r="F2900" s="43">
        <f t="shared" si="77"/>
        <v>5100.2399999999325</v>
      </c>
    </row>
    <row r="2901" spans="2:6" ht="22.5">
      <c r="B2901" s="39" t="s">
        <v>16</v>
      </c>
      <c r="C2901" s="40">
        <v>290000</v>
      </c>
      <c r="D2901" s="42">
        <v>0</v>
      </c>
      <c r="E2901" s="41">
        <v>0</v>
      </c>
      <c r="F2901" s="43">
        <f t="shared" si="77"/>
        <v>290000</v>
      </c>
    </row>
    <row r="2902" spans="2:6" ht="33.75">
      <c r="B2902" s="39" t="s">
        <v>1</v>
      </c>
      <c r="C2902" s="40">
        <v>12766762.069999997</v>
      </c>
      <c r="D2902" s="42">
        <v>0</v>
      </c>
      <c r="E2902" s="41">
        <v>0</v>
      </c>
      <c r="F2902" s="43">
        <f t="shared" si="77"/>
        <v>12766762.069999997</v>
      </c>
    </row>
    <row r="2903" spans="2:6" ht="12.75">
      <c r="B2903" s="39" t="s">
        <v>17</v>
      </c>
      <c r="C2903" s="40">
        <v>109511.04999999958</v>
      </c>
      <c r="D2903" s="42">
        <v>0</v>
      </c>
      <c r="E2903" s="41">
        <v>0</v>
      </c>
      <c r="F2903" s="43">
        <f t="shared" si="77"/>
        <v>109511.04999999958</v>
      </c>
    </row>
    <row r="2904" spans="2:6" ht="22.5">
      <c r="B2904" s="39" t="s">
        <v>2</v>
      </c>
      <c r="C2904" s="40">
        <v>-297204.76000000164</v>
      </c>
      <c r="D2904" s="42">
        <v>0</v>
      </c>
      <c r="E2904" s="41">
        <v>0</v>
      </c>
      <c r="F2904" s="43">
        <f t="shared" si="77"/>
        <v>-297204.76000000164</v>
      </c>
    </row>
    <row r="2905" spans="2:6" ht="12.75">
      <c r="B2905" s="39" t="s">
        <v>27</v>
      </c>
      <c r="C2905" s="40">
        <v>-0.060000000055879354</v>
      </c>
      <c r="D2905" s="42">
        <v>0</v>
      </c>
      <c r="E2905" s="41">
        <v>0</v>
      </c>
      <c r="F2905" s="43">
        <f t="shared" si="77"/>
        <v>-0.060000000055879354</v>
      </c>
    </row>
    <row r="2906" spans="2:6" ht="12.75">
      <c r="B2906" s="39" t="s">
        <v>28</v>
      </c>
      <c r="C2906" s="40">
        <v>0.5600000000558794</v>
      </c>
      <c r="D2906" s="42">
        <v>0</v>
      </c>
      <c r="E2906" s="41">
        <v>0</v>
      </c>
      <c r="F2906" s="43">
        <f t="shared" si="77"/>
        <v>0.5600000000558794</v>
      </c>
    </row>
    <row r="2907" spans="2:6" ht="22.5">
      <c r="B2907" s="39" t="s">
        <v>3</v>
      </c>
      <c r="C2907" s="40">
        <v>4023784.510000001</v>
      </c>
      <c r="D2907" s="42">
        <v>0</v>
      </c>
      <c r="E2907" s="41">
        <v>0</v>
      </c>
      <c r="F2907" s="43">
        <f t="shared" si="77"/>
        <v>4023784.510000001</v>
      </c>
    </row>
    <row r="2908" spans="2:6" ht="12.75">
      <c r="B2908" s="39" t="s">
        <v>29</v>
      </c>
      <c r="C2908" s="40">
        <v>59496.0699999989</v>
      </c>
      <c r="D2908" s="42">
        <v>0</v>
      </c>
      <c r="E2908" s="41">
        <v>0</v>
      </c>
      <c r="F2908" s="43">
        <f t="shared" si="77"/>
        <v>59496.0699999989</v>
      </c>
    </row>
    <row r="2909" spans="2:6" ht="12.75">
      <c r="B2909" s="39" t="s">
        <v>30</v>
      </c>
      <c r="C2909" s="40">
        <v>214250.99000000002</v>
      </c>
      <c r="D2909" s="42">
        <v>0</v>
      </c>
      <c r="E2909" s="41">
        <v>0</v>
      </c>
      <c r="F2909" s="43">
        <f t="shared" si="77"/>
        <v>214250.99000000002</v>
      </c>
    </row>
    <row r="2910" spans="2:6" ht="12.75">
      <c r="B2910" s="39" t="s">
        <v>67</v>
      </c>
      <c r="C2910" s="40">
        <v>2041797.9199999974</v>
      </c>
      <c r="D2910" s="42">
        <v>0</v>
      </c>
      <c r="E2910" s="41">
        <v>0</v>
      </c>
      <c r="F2910" s="43">
        <f t="shared" si="77"/>
        <v>2041797.9199999974</v>
      </c>
    </row>
    <row r="2911" spans="2:6" ht="12.75">
      <c r="B2911" s="44" t="s">
        <v>66</v>
      </c>
      <c r="C2911" s="40">
        <v>415125.32999999996</v>
      </c>
      <c r="D2911" s="42">
        <v>41041</v>
      </c>
      <c r="E2911" s="41">
        <v>0</v>
      </c>
      <c r="F2911" s="43">
        <f t="shared" si="77"/>
        <v>456166.32999999996</v>
      </c>
    </row>
    <row r="2912" spans="2:6" ht="15">
      <c r="B2912" s="45" t="s">
        <v>5</v>
      </c>
      <c r="C2912" s="46">
        <v>33966825.150000036</v>
      </c>
      <c r="D2912" s="47">
        <f>SUM(D2889:D2911)</f>
        <v>16561025.34</v>
      </c>
      <c r="E2912" s="47">
        <f>SUM(E2889:E2911)</f>
        <v>2786739.49</v>
      </c>
      <c r="F2912" s="46">
        <f t="shared" si="77"/>
        <v>47741111.00000004</v>
      </c>
    </row>
    <row r="2918" ht="12.75">
      <c r="B2918" s="37" t="s">
        <v>18</v>
      </c>
    </row>
    <row r="2919" spans="2:6" ht="12.75">
      <c r="B2919" s="34" t="s">
        <v>19</v>
      </c>
      <c r="C2919" s="35"/>
      <c r="D2919" s="35"/>
      <c r="E2919" s="36"/>
      <c r="F2919" s="36"/>
    </row>
    <row r="2920" spans="2:6" ht="15.75">
      <c r="B2920" s="34"/>
      <c r="C2920" s="14" t="s">
        <v>25</v>
      </c>
      <c r="D2920" s="14"/>
      <c r="E2920" s="15"/>
      <c r="F2920" s="38">
        <v>79</v>
      </c>
    </row>
    <row r="2921" spans="2:6" ht="12.75">
      <c r="B2921" s="58" t="s">
        <v>7</v>
      </c>
      <c r="C2921" s="60" t="s">
        <v>151</v>
      </c>
      <c r="D2921" s="60" t="s">
        <v>4</v>
      </c>
      <c r="E2921" s="60" t="s">
        <v>6</v>
      </c>
      <c r="F2921" s="60" t="s">
        <v>152</v>
      </c>
    </row>
    <row r="2922" spans="2:6" ht="12.75">
      <c r="B2922" s="59"/>
      <c r="C2922" s="61"/>
      <c r="D2922" s="61"/>
      <c r="E2922" s="61"/>
      <c r="F2922" s="61"/>
    </row>
    <row r="2923" spans="2:6" ht="12.75">
      <c r="B2923" s="39" t="s">
        <v>8</v>
      </c>
      <c r="C2923" s="40">
        <v>42491.21999998391</v>
      </c>
      <c r="D2923" s="41">
        <v>56731727.21</v>
      </c>
      <c r="E2923" s="42">
        <v>0</v>
      </c>
      <c r="F2923" s="43">
        <f aca="true" t="shared" si="78" ref="F2923:F2946">C2923+D2923-E2923</f>
        <v>56774218.429999985</v>
      </c>
    </row>
    <row r="2924" spans="2:6" ht="12.75" customHeight="1">
      <c r="B2924" s="39" t="s">
        <v>9</v>
      </c>
      <c r="C2924" s="40">
        <v>1947608.6600000001</v>
      </c>
      <c r="D2924" s="42">
        <v>0</v>
      </c>
      <c r="E2924" s="41">
        <v>0</v>
      </c>
      <c r="F2924" s="43">
        <f t="shared" si="78"/>
        <v>1947608.6600000001</v>
      </c>
    </row>
    <row r="2925" spans="2:6" ht="12.75">
      <c r="B2925" s="39" t="s">
        <v>10</v>
      </c>
      <c r="C2925" s="40">
        <v>-80558.74000000022</v>
      </c>
      <c r="D2925" s="42">
        <v>0</v>
      </c>
      <c r="E2925" s="41">
        <v>0</v>
      </c>
      <c r="F2925" s="43">
        <f t="shared" si="78"/>
        <v>-80558.74000000022</v>
      </c>
    </row>
    <row r="2926" spans="2:6" ht="12.75">
      <c r="B2926" s="39" t="s">
        <v>11</v>
      </c>
      <c r="C2926" s="40">
        <v>-112214.64999999851</v>
      </c>
      <c r="D2926" s="42">
        <v>0</v>
      </c>
      <c r="E2926" s="41">
        <v>0</v>
      </c>
      <c r="F2926" s="43">
        <f t="shared" si="78"/>
        <v>-112214.64999999851</v>
      </c>
    </row>
    <row r="2927" spans="2:6" ht="12.75">
      <c r="B2927" s="39" t="s">
        <v>12</v>
      </c>
      <c r="C2927" s="40">
        <v>418084.8799999998</v>
      </c>
      <c r="D2927" s="42">
        <v>811500</v>
      </c>
      <c r="E2927" s="41">
        <v>0</v>
      </c>
      <c r="F2927" s="43">
        <f t="shared" si="78"/>
        <v>1229584.88</v>
      </c>
    </row>
    <row r="2928" spans="2:6" ht="22.5">
      <c r="B2928" s="39" t="s">
        <v>31</v>
      </c>
      <c r="C2928" s="40">
        <v>76038.87000000011</v>
      </c>
      <c r="D2928" s="42">
        <v>1232708.35</v>
      </c>
      <c r="E2928" s="41">
        <v>0</v>
      </c>
      <c r="F2928" s="43">
        <f t="shared" si="78"/>
        <v>1308747.2200000002</v>
      </c>
    </row>
    <row r="2929" spans="2:6" ht="12.75">
      <c r="B2929" s="39" t="s">
        <v>13</v>
      </c>
      <c r="C2929" s="40">
        <v>7861631.989999997</v>
      </c>
      <c r="D2929" s="42">
        <v>0</v>
      </c>
      <c r="E2929" s="41">
        <v>0</v>
      </c>
      <c r="F2929" s="43">
        <f t="shared" si="78"/>
        <v>7861631.989999997</v>
      </c>
    </row>
    <row r="2930" spans="2:6" ht="22.5">
      <c r="B2930" s="39" t="s">
        <v>0</v>
      </c>
      <c r="C2930" s="40">
        <v>12375915.690000001</v>
      </c>
      <c r="D2930" s="42">
        <v>0</v>
      </c>
      <c r="E2930" s="41">
        <v>0</v>
      </c>
      <c r="F2930" s="43">
        <f t="shared" si="78"/>
        <v>12375915.690000001</v>
      </c>
    </row>
    <row r="2931" spans="2:6" ht="22.5">
      <c r="B2931" s="39" t="s">
        <v>33</v>
      </c>
      <c r="C2931" s="40">
        <v>2707642.06</v>
      </c>
      <c r="D2931" s="42">
        <v>0</v>
      </c>
      <c r="E2931" s="41">
        <v>0</v>
      </c>
      <c r="F2931" s="43">
        <f t="shared" si="78"/>
        <v>2707642.06</v>
      </c>
    </row>
    <row r="2932" spans="2:6" ht="22.5">
      <c r="B2932" s="39" t="s">
        <v>32</v>
      </c>
      <c r="C2932" s="40">
        <v>2834806.1000000006</v>
      </c>
      <c r="D2932" s="42">
        <v>0</v>
      </c>
      <c r="E2932" s="41">
        <v>0</v>
      </c>
      <c r="F2932" s="43">
        <f t="shared" si="78"/>
        <v>2834806.1000000006</v>
      </c>
    </row>
    <row r="2933" spans="2:6" ht="12.75">
      <c r="B2933" s="39" t="s">
        <v>14</v>
      </c>
      <c r="C2933" s="40">
        <v>0</v>
      </c>
      <c r="D2933" s="42">
        <v>0</v>
      </c>
      <c r="E2933" s="41">
        <v>0</v>
      </c>
      <c r="F2933" s="43">
        <f t="shared" si="78"/>
        <v>0</v>
      </c>
    </row>
    <row r="2934" spans="2:6" ht="12.75">
      <c r="B2934" s="39" t="s">
        <v>15</v>
      </c>
      <c r="C2934" s="40">
        <v>5100.2399999999325</v>
      </c>
      <c r="D2934" s="42">
        <v>0</v>
      </c>
      <c r="E2934" s="41">
        <v>0</v>
      </c>
      <c r="F2934" s="43">
        <f t="shared" si="78"/>
        <v>5100.2399999999325</v>
      </c>
    </row>
    <row r="2935" spans="2:6" ht="22.5">
      <c r="B2935" s="39" t="s">
        <v>16</v>
      </c>
      <c r="C2935" s="40">
        <v>290000</v>
      </c>
      <c r="D2935" s="42">
        <v>0</v>
      </c>
      <c r="E2935" s="41">
        <v>0</v>
      </c>
      <c r="F2935" s="43">
        <f t="shared" si="78"/>
        <v>290000</v>
      </c>
    </row>
    <row r="2936" spans="2:6" ht="33.75">
      <c r="B2936" s="39" t="s">
        <v>1</v>
      </c>
      <c r="C2936" s="40">
        <v>12766762.069999997</v>
      </c>
      <c r="D2936" s="42">
        <v>0</v>
      </c>
      <c r="E2936" s="41">
        <v>0</v>
      </c>
      <c r="F2936" s="43">
        <f t="shared" si="78"/>
        <v>12766762.069999997</v>
      </c>
    </row>
    <row r="2937" spans="2:6" ht="12.75">
      <c r="B2937" s="39" t="s">
        <v>17</v>
      </c>
      <c r="C2937" s="40">
        <v>109511.04999999958</v>
      </c>
      <c r="D2937" s="42">
        <v>0</v>
      </c>
      <c r="E2937" s="41">
        <v>0</v>
      </c>
      <c r="F2937" s="43">
        <f t="shared" si="78"/>
        <v>109511.04999999958</v>
      </c>
    </row>
    <row r="2938" spans="2:6" ht="22.5">
      <c r="B2938" s="39" t="s">
        <v>2</v>
      </c>
      <c r="C2938" s="40">
        <v>-297204.76000000164</v>
      </c>
      <c r="D2938" s="42">
        <v>0</v>
      </c>
      <c r="E2938" s="41">
        <v>0</v>
      </c>
      <c r="F2938" s="43">
        <f t="shared" si="78"/>
        <v>-297204.76000000164</v>
      </c>
    </row>
    <row r="2939" spans="2:6" ht="12.75">
      <c r="B2939" s="39" t="s">
        <v>27</v>
      </c>
      <c r="C2939" s="40">
        <v>-0.060000000055879354</v>
      </c>
      <c r="D2939" s="42">
        <v>0</v>
      </c>
      <c r="E2939" s="41">
        <v>0</v>
      </c>
      <c r="F2939" s="43">
        <f t="shared" si="78"/>
        <v>-0.060000000055879354</v>
      </c>
    </row>
    <row r="2940" spans="2:6" ht="12.75">
      <c r="B2940" s="39" t="s">
        <v>28</v>
      </c>
      <c r="C2940" s="40">
        <v>0.5600000000558794</v>
      </c>
      <c r="D2940" s="42">
        <v>0</v>
      </c>
      <c r="E2940" s="41">
        <v>0</v>
      </c>
      <c r="F2940" s="43">
        <f t="shared" si="78"/>
        <v>0.5600000000558794</v>
      </c>
    </row>
    <row r="2941" spans="2:6" ht="22.5">
      <c r="B2941" s="39" t="s">
        <v>3</v>
      </c>
      <c r="C2941" s="40">
        <v>4023784.510000001</v>
      </c>
      <c r="D2941" s="42">
        <v>0</v>
      </c>
      <c r="E2941" s="41">
        <v>0</v>
      </c>
      <c r="F2941" s="43">
        <f t="shared" si="78"/>
        <v>4023784.510000001</v>
      </c>
    </row>
    <row r="2942" spans="2:6" ht="12.75">
      <c r="B2942" s="39" t="s">
        <v>29</v>
      </c>
      <c r="C2942" s="40">
        <v>59496.0699999989</v>
      </c>
      <c r="D2942" s="42">
        <v>0</v>
      </c>
      <c r="E2942" s="41">
        <v>0</v>
      </c>
      <c r="F2942" s="43">
        <f t="shared" si="78"/>
        <v>59496.0699999989</v>
      </c>
    </row>
    <row r="2943" spans="2:6" ht="12.75">
      <c r="B2943" s="39" t="s">
        <v>30</v>
      </c>
      <c r="C2943" s="40">
        <v>214250.99000000002</v>
      </c>
      <c r="D2943" s="42">
        <v>0</v>
      </c>
      <c r="E2943" s="41">
        <v>0</v>
      </c>
      <c r="F2943" s="43">
        <f t="shared" si="78"/>
        <v>214250.99000000002</v>
      </c>
    </row>
    <row r="2944" spans="2:6" ht="12.75">
      <c r="B2944" s="39" t="s">
        <v>67</v>
      </c>
      <c r="C2944" s="40">
        <v>2041797.9199999974</v>
      </c>
      <c r="D2944" s="42">
        <v>0</v>
      </c>
      <c r="E2944" s="41">
        <v>0</v>
      </c>
      <c r="F2944" s="43">
        <f t="shared" si="78"/>
        <v>2041797.9199999974</v>
      </c>
    </row>
    <row r="2945" spans="2:6" ht="12.75">
      <c r="B2945" s="44" t="s">
        <v>66</v>
      </c>
      <c r="C2945" s="40">
        <v>456166.32999999996</v>
      </c>
      <c r="D2945" s="42">
        <v>4832</v>
      </c>
      <c r="E2945" s="41">
        <v>48851.07</v>
      </c>
      <c r="F2945" s="43">
        <f t="shared" si="78"/>
        <v>412147.25999999995</v>
      </c>
    </row>
    <row r="2946" spans="2:6" ht="15">
      <c r="B2946" s="45" t="s">
        <v>5</v>
      </c>
      <c r="C2946" s="46">
        <v>47741111.00000004</v>
      </c>
      <c r="D2946" s="47">
        <f>SUM(D2923:D2945)</f>
        <v>58780767.56</v>
      </c>
      <c r="E2946" s="47">
        <f>SUM(E2923:E2945)</f>
        <v>48851.07</v>
      </c>
      <c r="F2946" s="46">
        <f t="shared" si="78"/>
        <v>106473027.49000004</v>
      </c>
    </row>
    <row r="2958" ht="12.75">
      <c r="B2958" s="37" t="s">
        <v>18</v>
      </c>
    </row>
    <row r="2959" spans="2:6" ht="12.75">
      <c r="B2959" s="34" t="s">
        <v>19</v>
      </c>
      <c r="C2959" s="35"/>
      <c r="D2959" s="35"/>
      <c r="E2959" s="36"/>
      <c r="F2959" s="36"/>
    </row>
    <row r="2960" spans="2:6" ht="15.75">
      <c r="B2960" s="34"/>
      <c r="C2960" s="14" t="s">
        <v>25</v>
      </c>
      <c r="D2960" s="14"/>
      <c r="E2960" s="15"/>
      <c r="F2960" s="38">
        <v>80</v>
      </c>
    </row>
    <row r="2961" spans="2:6" ht="12.75">
      <c r="B2961" s="58" t="s">
        <v>7</v>
      </c>
      <c r="C2961" s="60" t="s">
        <v>152</v>
      </c>
      <c r="D2961" s="60" t="s">
        <v>4</v>
      </c>
      <c r="E2961" s="60" t="s">
        <v>6</v>
      </c>
      <c r="F2961" s="60" t="s">
        <v>153</v>
      </c>
    </row>
    <row r="2962" spans="2:6" ht="12.75" customHeight="1">
      <c r="B2962" s="59"/>
      <c r="C2962" s="61"/>
      <c r="D2962" s="61"/>
      <c r="E2962" s="61"/>
      <c r="F2962" s="61"/>
    </row>
    <row r="2963" spans="2:6" ht="12.75">
      <c r="B2963" s="39" t="s">
        <v>8</v>
      </c>
      <c r="C2963" s="40">
        <v>56774218.429999985</v>
      </c>
      <c r="D2963" s="41">
        <v>4712336.93</v>
      </c>
      <c r="E2963" s="42">
        <v>61675008.45</v>
      </c>
      <c r="F2963" s="43">
        <f aca="true" t="shared" si="79" ref="F2963:F2986">C2963+D2963-E2963</f>
        <v>-188453.09000001848</v>
      </c>
    </row>
    <row r="2964" spans="2:6" ht="12.75">
      <c r="B2964" s="39" t="s">
        <v>9</v>
      </c>
      <c r="C2964" s="40">
        <v>1947608.6600000001</v>
      </c>
      <c r="D2964" s="42">
        <v>0</v>
      </c>
      <c r="E2964" s="41">
        <v>0</v>
      </c>
      <c r="F2964" s="43">
        <f t="shared" si="79"/>
        <v>1947608.6600000001</v>
      </c>
    </row>
    <row r="2965" spans="2:6" ht="12.75">
      <c r="B2965" s="39" t="s">
        <v>10</v>
      </c>
      <c r="C2965" s="40">
        <v>-80558.74000000022</v>
      </c>
      <c r="D2965" s="42">
        <v>0</v>
      </c>
      <c r="E2965" s="41">
        <v>0</v>
      </c>
      <c r="F2965" s="43">
        <f t="shared" si="79"/>
        <v>-80558.74000000022</v>
      </c>
    </row>
    <row r="2966" spans="2:6" ht="12.75">
      <c r="B2966" s="39" t="s">
        <v>11</v>
      </c>
      <c r="C2966" s="40">
        <v>-112214.64999999851</v>
      </c>
      <c r="D2966" s="42">
        <v>9440439.57</v>
      </c>
      <c r="E2966" s="41">
        <v>0</v>
      </c>
      <c r="F2966" s="43">
        <f t="shared" si="79"/>
        <v>9328224.920000002</v>
      </c>
    </row>
    <row r="2967" spans="2:6" ht="12.75">
      <c r="B2967" s="39" t="s">
        <v>154</v>
      </c>
      <c r="C2967" s="40">
        <v>0</v>
      </c>
      <c r="D2967" s="42">
        <v>847096.1</v>
      </c>
      <c r="E2967" s="41"/>
      <c r="F2967" s="43">
        <v>847096.1</v>
      </c>
    </row>
    <row r="2968" spans="2:6" ht="12.75">
      <c r="B2968" s="39" t="s">
        <v>12</v>
      </c>
      <c r="C2968" s="40">
        <v>1229584.88</v>
      </c>
      <c r="D2968" s="42">
        <v>0</v>
      </c>
      <c r="E2968" s="41">
        <v>688118.86</v>
      </c>
      <c r="F2968" s="43">
        <f t="shared" si="79"/>
        <v>541466.0199999999</v>
      </c>
    </row>
    <row r="2969" spans="2:6" ht="22.5">
      <c r="B2969" s="39" t="s">
        <v>31</v>
      </c>
      <c r="C2969" s="40">
        <v>1308747.2200000002</v>
      </c>
      <c r="D2969" s="42">
        <v>0</v>
      </c>
      <c r="E2969" s="41">
        <v>1347936.36</v>
      </c>
      <c r="F2969" s="43">
        <f t="shared" si="79"/>
        <v>-39189.1399999999</v>
      </c>
    </row>
    <row r="2970" spans="2:6" ht="12.75">
      <c r="B2970" s="39" t="s">
        <v>13</v>
      </c>
      <c r="C2970" s="40">
        <v>7861631.989999997</v>
      </c>
      <c r="D2970" s="42">
        <v>0</v>
      </c>
      <c r="E2970" s="41">
        <v>0</v>
      </c>
      <c r="F2970" s="43">
        <f t="shared" si="79"/>
        <v>7861631.989999997</v>
      </c>
    </row>
    <row r="2971" spans="2:6" ht="22.5">
      <c r="B2971" s="39" t="s">
        <v>0</v>
      </c>
      <c r="C2971" s="40">
        <v>12375915.690000001</v>
      </c>
      <c r="D2971" s="42">
        <v>0</v>
      </c>
      <c r="E2971" s="41">
        <v>11979205.2</v>
      </c>
      <c r="F2971" s="43">
        <f t="shared" si="79"/>
        <v>396710.4900000021</v>
      </c>
    </row>
    <row r="2972" spans="2:6" ht="22.5">
      <c r="B2972" s="39" t="s">
        <v>33</v>
      </c>
      <c r="C2972" s="40">
        <v>2707642.06</v>
      </c>
      <c r="D2972" s="42">
        <v>0</v>
      </c>
      <c r="E2972" s="41">
        <v>0</v>
      </c>
      <c r="F2972" s="43">
        <f t="shared" si="79"/>
        <v>2707642.06</v>
      </c>
    </row>
    <row r="2973" spans="2:6" ht="22.5">
      <c r="B2973" s="39" t="s">
        <v>32</v>
      </c>
      <c r="C2973" s="40">
        <v>2834806.1000000006</v>
      </c>
      <c r="D2973" s="42">
        <v>0</v>
      </c>
      <c r="E2973" s="41">
        <v>0</v>
      </c>
      <c r="F2973" s="43">
        <f t="shared" si="79"/>
        <v>2834806.1000000006</v>
      </c>
    </row>
    <row r="2974" spans="2:6" ht="12.75">
      <c r="B2974" s="39" t="s">
        <v>14</v>
      </c>
      <c r="C2974" s="40">
        <v>0</v>
      </c>
      <c r="D2974" s="42">
        <v>0</v>
      </c>
      <c r="E2974" s="41">
        <v>0</v>
      </c>
      <c r="F2974" s="43">
        <f t="shared" si="79"/>
        <v>0</v>
      </c>
    </row>
    <row r="2975" spans="2:6" ht="12.75">
      <c r="B2975" s="39" t="s">
        <v>15</v>
      </c>
      <c r="C2975" s="40">
        <v>5100.2399999999325</v>
      </c>
      <c r="D2975" s="42">
        <v>0</v>
      </c>
      <c r="E2975" s="41">
        <v>0</v>
      </c>
      <c r="F2975" s="43">
        <f t="shared" si="79"/>
        <v>5100.2399999999325</v>
      </c>
    </row>
    <row r="2976" spans="2:6" ht="22.5">
      <c r="B2976" s="39" t="s">
        <v>16</v>
      </c>
      <c r="C2976" s="40">
        <v>290000</v>
      </c>
      <c r="D2976" s="42">
        <v>0</v>
      </c>
      <c r="E2976" s="41">
        <v>0</v>
      </c>
      <c r="F2976" s="43">
        <f t="shared" si="79"/>
        <v>290000</v>
      </c>
    </row>
    <row r="2977" spans="2:6" ht="33.75">
      <c r="B2977" s="39" t="s">
        <v>1</v>
      </c>
      <c r="C2977" s="40">
        <v>12766762.069999997</v>
      </c>
      <c r="D2977" s="42">
        <v>0</v>
      </c>
      <c r="E2977" s="41">
        <v>362106.24</v>
      </c>
      <c r="F2977" s="43">
        <f t="shared" si="79"/>
        <v>12404655.829999996</v>
      </c>
    </row>
    <row r="2978" spans="2:6" ht="12.75">
      <c r="B2978" s="39" t="s">
        <v>17</v>
      </c>
      <c r="C2978" s="40">
        <v>109511.04999999958</v>
      </c>
      <c r="D2978" s="42">
        <v>0</v>
      </c>
      <c r="E2978" s="41">
        <v>0</v>
      </c>
      <c r="F2978" s="43">
        <f t="shared" si="79"/>
        <v>109511.04999999958</v>
      </c>
    </row>
    <row r="2979" spans="2:6" ht="22.5">
      <c r="B2979" s="39" t="s">
        <v>2</v>
      </c>
      <c r="C2979" s="40">
        <v>-297204.76000000164</v>
      </c>
      <c r="D2979" s="42">
        <v>19233.92</v>
      </c>
      <c r="E2979" s="41">
        <v>65000</v>
      </c>
      <c r="F2979" s="43">
        <f t="shared" si="79"/>
        <v>-342970.84000000166</v>
      </c>
    </row>
    <row r="2980" spans="2:6" ht="12.75">
      <c r="B2980" s="39" t="s">
        <v>27</v>
      </c>
      <c r="C2980" s="40">
        <v>-0.060000000055879354</v>
      </c>
      <c r="D2980" s="42">
        <v>0</v>
      </c>
      <c r="E2980" s="41">
        <v>0</v>
      </c>
      <c r="F2980" s="43">
        <f t="shared" si="79"/>
        <v>-0.060000000055879354</v>
      </c>
    </row>
    <row r="2981" spans="2:6" ht="12.75">
      <c r="B2981" s="39" t="s">
        <v>28</v>
      </c>
      <c r="C2981" s="40">
        <v>0.5600000000558794</v>
      </c>
      <c r="D2981" s="42">
        <v>0</v>
      </c>
      <c r="E2981" s="41">
        <v>0</v>
      </c>
      <c r="F2981" s="43">
        <f t="shared" si="79"/>
        <v>0.5600000000558794</v>
      </c>
    </row>
    <row r="2982" spans="2:6" ht="22.5">
      <c r="B2982" s="39" t="s">
        <v>3</v>
      </c>
      <c r="C2982" s="40">
        <v>4023784.510000001</v>
      </c>
      <c r="D2982" s="42">
        <v>0</v>
      </c>
      <c r="E2982" s="41">
        <v>0</v>
      </c>
      <c r="F2982" s="43">
        <f t="shared" si="79"/>
        <v>4023784.510000001</v>
      </c>
    </row>
    <row r="2983" spans="2:6" ht="12.75">
      <c r="B2983" s="39" t="s">
        <v>29</v>
      </c>
      <c r="C2983" s="40">
        <v>59496.0699999989</v>
      </c>
      <c r="D2983" s="42">
        <v>0</v>
      </c>
      <c r="E2983" s="41">
        <v>0</v>
      </c>
      <c r="F2983" s="43">
        <f t="shared" si="79"/>
        <v>59496.0699999989</v>
      </c>
    </row>
    <row r="2984" spans="2:6" ht="12.75">
      <c r="B2984" s="39" t="s">
        <v>30</v>
      </c>
      <c r="C2984" s="40">
        <v>214250.99000000002</v>
      </c>
      <c r="D2984" s="42">
        <v>0</v>
      </c>
      <c r="E2984" s="41">
        <v>0</v>
      </c>
      <c r="F2984" s="43">
        <f t="shared" si="79"/>
        <v>214250.99000000002</v>
      </c>
    </row>
    <row r="2985" spans="2:6" ht="12.75">
      <c r="B2985" s="39" t="s">
        <v>67</v>
      </c>
      <c r="C2985" s="40">
        <v>2041797.9199999974</v>
      </c>
      <c r="D2985" s="42">
        <v>0</v>
      </c>
      <c r="E2985" s="41">
        <v>0</v>
      </c>
      <c r="F2985" s="43">
        <f t="shared" si="79"/>
        <v>2041797.9199999974</v>
      </c>
    </row>
    <row r="2986" spans="2:6" ht="12.75">
      <c r="B2986" s="44" t="s">
        <v>66</v>
      </c>
      <c r="C2986" s="40">
        <v>412147.25999999995</v>
      </c>
      <c r="D2986" s="42">
        <v>37625</v>
      </c>
      <c r="E2986" s="41">
        <v>0</v>
      </c>
      <c r="F2986" s="43">
        <f t="shared" si="79"/>
        <v>449772.25999999995</v>
      </c>
    </row>
    <row r="2987" spans="2:6" ht="15">
      <c r="B2987" s="45" t="s">
        <v>5</v>
      </c>
      <c r="C2987" s="46">
        <v>106473027.49000004</v>
      </c>
      <c r="D2987" s="47">
        <f>SUM(D2963:D2986)</f>
        <v>15056731.52</v>
      </c>
      <c r="E2987" s="47">
        <f>SUM(E2963:E2986)</f>
        <v>76117375.11</v>
      </c>
      <c r="F2987" s="46">
        <f>SUM(F2963:F2986)</f>
        <v>45412383.89999996</v>
      </c>
    </row>
    <row r="2993" ht="12.75">
      <c r="B2993" s="37" t="s">
        <v>18</v>
      </c>
    </row>
    <row r="2994" spans="2:6" ht="12.75">
      <c r="B2994" s="34" t="s">
        <v>19</v>
      </c>
      <c r="C2994" s="35"/>
      <c r="D2994" s="35"/>
      <c r="E2994" s="36"/>
      <c r="F2994" s="36"/>
    </row>
    <row r="2995" spans="2:6" ht="15.75">
      <c r="B2995" s="34"/>
      <c r="C2995" s="14" t="s">
        <v>25</v>
      </c>
      <c r="D2995" s="14"/>
      <c r="E2995" s="15"/>
      <c r="F2995" s="38">
        <v>81</v>
      </c>
    </row>
    <row r="2996" spans="2:6" ht="12.75">
      <c r="B2996" s="58" t="s">
        <v>7</v>
      </c>
      <c r="C2996" s="60" t="s">
        <v>153</v>
      </c>
      <c r="D2996" s="60" t="s">
        <v>4</v>
      </c>
      <c r="E2996" s="60" t="s">
        <v>6</v>
      </c>
      <c r="F2996" s="60" t="s">
        <v>155</v>
      </c>
    </row>
    <row r="2997" spans="2:6" ht="12.75">
      <c r="B2997" s="59"/>
      <c r="C2997" s="61"/>
      <c r="D2997" s="61"/>
      <c r="E2997" s="61"/>
      <c r="F2997" s="61"/>
    </row>
    <row r="2998" spans="2:6" ht="12.75">
      <c r="B2998" s="39" t="s">
        <v>8</v>
      </c>
      <c r="C2998" s="40">
        <v>-188453.09000001848</v>
      </c>
      <c r="D2998" s="41">
        <v>233248.58</v>
      </c>
      <c r="E2998" s="42">
        <v>0</v>
      </c>
      <c r="F2998" s="43">
        <f>C2998+D2998-E2998</f>
        <v>44795.48999998151</v>
      </c>
    </row>
    <row r="2999" spans="2:6" ht="12.75">
      <c r="B2999" s="39" t="s">
        <v>9</v>
      </c>
      <c r="C2999" s="40">
        <v>1947608.6600000001</v>
      </c>
      <c r="D2999" s="42">
        <v>996.14</v>
      </c>
      <c r="E2999" s="41">
        <v>271014.61</v>
      </c>
      <c r="F2999" s="43">
        <f>C2999+D2999-E2999</f>
        <v>1677590.19</v>
      </c>
    </row>
    <row r="3000" spans="2:6" ht="12.75">
      <c r="B3000" s="39" t="s">
        <v>10</v>
      </c>
      <c r="C3000" s="40">
        <v>-80558.74000000022</v>
      </c>
      <c r="D3000" s="42">
        <v>0</v>
      </c>
      <c r="E3000" s="41">
        <v>0</v>
      </c>
      <c r="F3000" s="43">
        <f>C3000+D3000-E3000</f>
        <v>-80558.74000000022</v>
      </c>
    </row>
    <row r="3001" spans="2:6" ht="12.75">
      <c r="B3001" s="39" t="s">
        <v>11</v>
      </c>
      <c r="C3001" s="40">
        <v>9328224.920000002</v>
      </c>
      <c r="D3001" s="42">
        <v>0</v>
      </c>
      <c r="E3001" s="41">
        <v>9279153.14</v>
      </c>
      <c r="F3001" s="43">
        <f>C3001+D3001-E3001</f>
        <v>49071.78000000119</v>
      </c>
    </row>
    <row r="3002" spans="2:6" ht="12.75">
      <c r="B3002" s="39" t="s">
        <v>154</v>
      </c>
      <c r="C3002" s="40">
        <v>847096.1</v>
      </c>
      <c r="D3002" s="42">
        <v>0</v>
      </c>
      <c r="E3002" s="41">
        <v>847096.1</v>
      </c>
      <c r="F3002" s="43">
        <v>0</v>
      </c>
    </row>
    <row r="3003" spans="2:6" ht="12.75">
      <c r="B3003" s="39" t="s">
        <v>12</v>
      </c>
      <c r="C3003" s="40">
        <v>541466.0199999999</v>
      </c>
      <c r="D3003" s="42">
        <v>0</v>
      </c>
      <c r="E3003" s="41">
        <v>0</v>
      </c>
      <c r="F3003" s="43">
        <f aca="true" t="shared" si="80" ref="F3003:F3021">C3003+D3003-E3003</f>
        <v>541466.0199999999</v>
      </c>
    </row>
    <row r="3004" spans="2:6" ht="22.5">
      <c r="B3004" s="39" t="s">
        <v>31</v>
      </c>
      <c r="C3004" s="40">
        <v>-39189.1399999999</v>
      </c>
      <c r="D3004" s="42">
        <v>0</v>
      </c>
      <c r="E3004" s="41">
        <v>0</v>
      </c>
      <c r="F3004" s="43">
        <f t="shared" si="80"/>
        <v>-39189.1399999999</v>
      </c>
    </row>
    <row r="3005" spans="2:6" ht="12.75">
      <c r="B3005" s="39" t="s">
        <v>13</v>
      </c>
      <c r="C3005" s="40">
        <v>7861631.989999997</v>
      </c>
      <c r="D3005" s="42">
        <v>0</v>
      </c>
      <c r="E3005" s="41">
        <v>0</v>
      </c>
      <c r="F3005" s="43">
        <f t="shared" si="80"/>
        <v>7861631.989999997</v>
      </c>
    </row>
    <row r="3006" spans="2:6" ht="22.5">
      <c r="B3006" s="39" t="s">
        <v>0</v>
      </c>
      <c r="C3006" s="40">
        <v>396710.4900000021</v>
      </c>
      <c r="D3006" s="42">
        <v>0</v>
      </c>
      <c r="E3006" s="41">
        <v>0</v>
      </c>
      <c r="F3006" s="43">
        <f t="shared" si="80"/>
        <v>396710.4900000021</v>
      </c>
    </row>
    <row r="3007" spans="2:6" ht="22.5">
      <c r="B3007" s="39" t="s">
        <v>33</v>
      </c>
      <c r="C3007" s="40">
        <v>2707642.06</v>
      </c>
      <c r="D3007" s="42">
        <v>0</v>
      </c>
      <c r="E3007" s="41">
        <v>0</v>
      </c>
      <c r="F3007" s="43">
        <f t="shared" si="80"/>
        <v>2707642.06</v>
      </c>
    </row>
    <row r="3008" spans="2:6" ht="22.5">
      <c r="B3008" s="39" t="s">
        <v>32</v>
      </c>
      <c r="C3008" s="40">
        <v>2834806.1000000006</v>
      </c>
      <c r="D3008" s="42">
        <v>0</v>
      </c>
      <c r="E3008" s="41">
        <v>0</v>
      </c>
      <c r="F3008" s="43">
        <f t="shared" si="80"/>
        <v>2834806.1000000006</v>
      </c>
    </row>
    <row r="3009" spans="2:6" ht="12.75">
      <c r="B3009" s="39" t="s">
        <v>14</v>
      </c>
      <c r="C3009" s="40">
        <v>0</v>
      </c>
      <c r="D3009" s="42">
        <v>0</v>
      </c>
      <c r="E3009" s="41">
        <v>0</v>
      </c>
      <c r="F3009" s="43">
        <f t="shared" si="80"/>
        <v>0</v>
      </c>
    </row>
    <row r="3010" spans="2:6" ht="12.75">
      <c r="B3010" s="39" t="s">
        <v>15</v>
      </c>
      <c r="C3010" s="40">
        <v>5100.2399999999325</v>
      </c>
      <c r="D3010" s="42">
        <v>0</v>
      </c>
      <c r="E3010" s="41">
        <v>0</v>
      </c>
      <c r="F3010" s="43">
        <f t="shared" si="80"/>
        <v>5100.2399999999325</v>
      </c>
    </row>
    <row r="3011" spans="2:6" ht="22.5">
      <c r="B3011" s="39" t="s">
        <v>16</v>
      </c>
      <c r="C3011" s="40">
        <v>290000</v>
      </c>
      <c r="D3011" s="42">
        <v>0</v>
      </c>
      <c r="E3011" s="41">
        <v>0</v>
      </c>
      <c r="F3011" s="43">
        <f t="shared" si="80"/>
        <v>290000</v>
      </c>
    </row>
    <row r="3012" spans="2:6" ht="33.75">
      <c r="B3012" s="39" t="s">
        <v>1</v>
      </c>
      <c r="C3012" s="40">
        <v>12404655.829999996</v>
      </c>
      <c r="D3012" s="42">
        <v>0</v>
      </c>
      <c r="E3012" s="41">
        <v>0</v>
      </c>
      <c r="F3012" s="43">
        <f t="shared" si="80"/>
        <v>12404655.829999996</v>
      </c>
    </row>
    <row r="3013" spans="2:6" ht="12.75">
      <c r="B3013" s="39" t="s">
        <v>17</v>
      </c>
      <c r="C3013" s="40">
        <v>109511.04999999958</v>
      </c>
      <c r="D3013" s="42">
        <v>0</v>
      </c>
      <c r="E3013" s="41">
        <v>0</v>
      </c>
      <c r="F3013" s="43">
        <f t="shared" si="80"/>
        <v>109511.04999999958</v>
      </c>
    </row>
    <row r="3014" spans="2:6" ht="22.5">
      <c r="B3014" s="39" t="s">
        <v>2</v>
      </c>
      <c r="C3014" s="40">
        <v>-342970.84000000166</v>
      </c>
      <c r="D3014" s="42">
        <v>0</v>
      </c>
      <c r="E3014" s="41">
        <v>110000</v>
      </c>
      <c r="F3014" s="43">
        <f t="shared" si="80"/>
        <v>-452970.84000000166</v>
      </c>
    </row>
    <row r="3015" spans="2:6" ht="12.75">
      <c r="B3015" s="39" t="s">
        <v>27</v>
      </c>
      <c r="C3015" s="40">
        <v>-0.060000000055879354</v>
      </c>
      <c r="D3015" s="42">
        <v>0</v>
      </c>
      <c r="E3015" s="41">
        <v>0</v>
      </c>
      <c r="F3015" s="43">
        <f t="shared" si="80"/>
        <v>-0.060000000055879354</v>
      </c>
    </row>
    <row r="3016" spans="2:6" ht="12.75">
      <c r="B3016" s="39" t="s">
        <v>28</v>
      </c>
      <c r="C3016" s="40">
        <v>0.5600000000558794</v>
      </c>
      <c r="D3016" s="42">
        <v>0</v>
      </c>
      <c r="E3016" s="41">
        <v>0</v>
      </c>
      <c r="F3016" s="43">
        <f t="shared" si="80"/>
        <v>0.5600000000558794</v>
      </c>
    </row>
    <row r="3017" spans="2:6" ht="22.5">
      <c r="B3017" s="39" t="s">
        <v>3</v>
      </c>
      <c r="C3017" s="40">
        <v>4023784.510000001</v>
      </c>
      <c r="D3017" s="42">
        <v>0</v>
      </c>
      <c r="E3017" s="41">
        <v>0</v>
      </c>
      <c r="F3017" s="43">
        <f t="shared" si="80"/>
        <v>4023784.510000001</v>
      </c>
    </row>
    <row r="3018" spans="2:6" ht="12.75">
      <c r="B3018" s="39" t="s">
        <v>29</v>
      </c>
      <c r="C3018" s="40">
        <v>59496.0699999989</v>
      </c>
      <c r="D3018" s="42">
        <v>0</v>
      </c>
      <c r="E3018" s="41">
        <v>0</v>
      </c>
      <c r="F3018" s="43">
        <f t="shared" si="80"/>
        <v>59496.0699999989</v>
      </c>
    </row>
    <row r="3019" spans="2:6" ht="12.75">
      <c r="B3019" s="39" t="s">
        <v>30</v>
      </c>
      <c r="C3019" s="40">
        <v>214250.99000000002</v>
      </c>
      <c r="D3019" s="42">
        <v>0</v>
      </c>
      <c r="E3019" s="41">
        <v>0</v>
      </c>
      <c r="F3019" s="43">
        <f t="shared" si="80"/>
        <v>214250.99000000002</v>
      </c>
    </row>
    <row r="3020" spans="2:6" ht="12.75">
      <c r="B3020" s="39" t="s">
        <v>67</v>
      </c>
      <c r="C3020" s="40">
        <v>2041797.9199999974</v>
      </c>
      <c r="D3020" s="42">
        <v>0</v>
      </c>
      <c r="E3020" s="41">
        <v>0</v>
      </c>
      <c r="F3020" s="43">
        <f t="shared" si="80"/>
        <v>2041797.9199999974</v>
      </c>
    </row>
    <row r="3021" spans="2:6" ht="12.75">
      <c r="B3021" s="44" t="s">
        <v>66</v>
      </c>
      <c r="C3021" s="40">
        <v>449772.25999999995</v>
      </c>
      <c r="D3021" s="42">
        <v>10532.5</v>
      </c>
      <c r="E3021" s="41">
        <v>0</v>
      </c>
      <c r="F3021" s="43">
        <f t="shared" si="80"/>
        <v>460304.75999999995</v>
      </c>
    </row>
    <row r="3022" spans="2:6" ht="15">
      <c r="B3022" s="45" t="s">
        <v>5</v>
      </c>
      <c r="C3022" s="46">
        <v>45412383.89999996</v>
      </c>
      <c r="D3022" s="47">
        <f>SUM(D2998:D3021)</f>
        <v>244777.22</v>
      </c>
      <c r="E3022" s="47">
        <f>SUM(E2998:E3021)</f>
        <v>10507263.85</v>
      </c>
      <c r="F3022" s="46">
        <v>35149897.27</v>
      </c>
    </row>
    <row r="3029" ht="12.75">
      <c r="B3029" s="37" t="s">
        <v>18</v>
      </c>
    </row>
    <row r="3030" spans="2:6" ht="12.75">
      <c r="B3030" s="34" t="s">
        <v>19</v>
      </c>
      <c r="C3030" s="35"/>
      <c r="D3030" s="35"/>
      <c r="E3030" s="36"/>
      <c r="F3030" s="36"/>
    </row>
    <row r="3031" spans="2:6" ht="15.75">
      <c r="B3031" s="34"/>
      <c r="C3031" s="14" t="s">
        <v>25</v>
      </c>
      <c r="D3031" s="14"/>
      <c r="E3031" s="15"/>
      <c r="F3031" s="38">
        <v>82</v>
      </c>
    </row>
    <row r="3032" spans="2:6" ht="12.75">
      <c r="B3032" s="58" t="s">
        <v>7</v>
      </c>
      <c r="C3032" s="60" t="s">
        <v>155</v>
      </c>
      <c r="D3032" s="60" t="s">
        <v>4</v>
      </c>
      <c r="E3032" s="60" t="s">
        <v>6</v>
      </c>
      <c r="F3032" s="60" t="s">
        <v>156</v>
      </c>
    </row>
    <row r="3033" spans="2:6" ht="12.75">
      <c r="B3033" s="59"/>
      <c r="C3033" s="61"/>
      <c r="D3033" s="61"/>
      <c r="E3033" s="61"/>
      <c r="F3033" s="61"/>
    </row>
    <row r="3034" spans="2:6" ht="12.75">
      <c r="B3034" s="39" t="s">
        <v>8</v>
      </c>
      <c r="C3034" s="40">
        <v>44795.48999998151</v>
      </c>
      <c r="D3034" s="41">
        <v>0</v>
      </c>
      <c r="E3034" s="42">
        <v>35611.56</v>
      </c>
      <c r="F3034" s="43">
        <f>C3034+D3034-E3034</f>
        <v>9183.929999981512</v>
      </c>
    </row>
    <row r="3035" spans="2:6" ht="12.75">
      <c r="B3035" s="39" t="s">
        <v>9</v>
      </c>
      <c r="C3035" s="40">
        <v>1677590.19</v>
      </c>
      <c r="D3035" s="42">
        <v>0</v>
      </c>
      <c r="E3035" s="41">
        <v>0</v>
      </c>
      <c r="F3035" s="43">
        <f>C3035+D3035-E3035</f>
        <v>1677590.19</v>
      </c>
    </row>
    <row r="3036" spans="2:6" ht="12.75">
      <c r="B3036" s="39" t="s">
        <v>10</v>
      </c>
      <c r="C3036" s="40">
        <v>-80558.74000000022</v>
      </c>
      <c r="D3036" s="42">
        <v>0</v>
      </c>
      <c r="E3036" s="41">
        <v>0</v>
      </c>
      <c r="F3036" s="43">
        <f>C3036+D3036-E3036</f>
        <v>-80558.74000000022</v>
      </c>
    </row>
    <row r="3037" spans="2:6" ht="12.75">
      <c r="B3037" s="39" t="s">
        <v>11</v>
      </c>
      <c r="C3037" s="40">
        <v>49071.78000000119</v>
      </c>
      <c r="D3037" s="42">
        <v>0</v>
      </c>
      <c r="E3037" s="41">
        <v>0</v>
      </c>
      <c r="F3037" s="43">
        <f>C3037+D3037-E3037</f>
        <v>49071.78000000119</v>
      </c>
    </row>
    <row r="3038" spans="2:6" ht="12.75">
      <c r="B3038" s="39" t="s">
        <v>154</v>
      </c>
      <c r="C3038" s="40">
        <v>0</v>
      </c>
      <c r="D3038" s="42">
        <v>0</v>
      </c>
      <c r="E3038" s="41">
        <v>0</v>
      </c>
      <c r="F3038" s="43">
        <v>0</v>
      </c>
    </row>
    <row r="3039" spans="2:6" ht="12.75">
      <c r="B3039" s="39" t="s">
        <v>12</v>
      </c>
      <c r="C3039" s="40">
        <v>541466.0199999999</v>
      </c>
      <c r="D3039" s="42">
        <v>0</v>
      </c>
      <c r="E3039" s="41">
        <v>0</v>
      </c>
      <c r="F3039" s="43">
        <f aca="true" t="shared" si="81" ref="F3039:F3057">C3039+D3039-E3039</f>
        <v>541466.0199999999</v>
      </c>
    </row>
    <row r="3040" spans="2:6" ht="22.5">
      <c r="B3040" s="39" t="s">
        <v>31</v>
      </c>
      <c r="C3040" s="40">
        <v>-39189.1399999999</v>
      </c>
      <c r="D3040" s="42">
        <v>0</v>
      </c>
      <c r="E3040" s="41">
        <v>0</v>
      </c>
      <c r="F3040" s="43">
        <f t="shared" si="81"/>
        <v>-39189.1399999999</v>
      </c>
    </row>
    <row r="3041" spans="2:6" ht="12.75">
      <c r="B3041" s="39" t="s">
        <v>13</v>
      </c>
      <c r="C3041" s="40">
        <v>7861631.989999997</v>
      </c>
      <c r="D3041" s="42">
        <v>0</v>
      </c>
      <c r="E3041" s="41">
        <v>0</v>
      </c>
      <c r="F3041" s="43">
        <f t="shared" si="81"/>
        <v>7861631.989999997</v>
      </c>
    </row>
    <row r="3042" spans="2:6" ht="22.5">
      <c r="B3042" s="39" t="s">
        <v>0</v>
      </c>
      <c r="C3042" s="40">
        <v>396710.4900000021</v>
      </c>
      <c r="D3042" s="42">
        <v>0</v>
      </c>
      <c r="E3042" s="41">
        <v>0</v>
      </c>
      <c r="F3042" s="43">
        <f t="shared" si="81"/>
        <v>396710.4900000021</v>
      </c>
    </row>
    <row r="3043" spans="2:6" ht="22.5">
      <c r="B3043" s="39" t="s">
        <v>33</v>
      </c>
      <c r="C3043" s="40">
        <v>2707642.06</v>
      </c>
      <c r="D3043" s="42">
        <v>0</v>
      </c>
      <c r="E3043" s="41">
        <v>0</v>
      </c>
      <c r="F3043" s="43">
        <f t="shared" si="81"/>
        <v>2707642.06</v>
      </c>
    </row>
    <row r="3044" spans="2:6" ht="22.5">
      <c r="B3044" s="39" t="s">
        <v>32</v>
      </c>
      <c r="C3044" s="40">
        <v>2834806.1000000006</v>
      </c>
      <c r="D3044" s="42">
        <v>0</v>
      </c>
      <c r="E3044" s="41">
        <v>0</v>
      </c>
      <c r="F3044" s="43">
        <f t="shared" si="81"/>
        <v>2834806.1000000006</v>
      </c>
    </row>
    <row r="3045" spans="2:6" ht="12.75">
      <c r="B3045" s="39" t="s">
        <v>14</v>
      </c>
      <c r="C3045" s="40">
        <v>0</v>
      </c>
      <c r="D3045" s="42">
        <v>0</v>
      </c>
      <c r="E3045" s="41">
        <v>0</v>
      </c>
      <c r="F3045" s="43">
        <f t="shared" si="81"/>
        <v>0</v>
      </c>
    </row>
    <row r="3046" spans="2:6" ht="12.75">
      <c r="B3046" s="39" t="s">
        <v>15</v>
      </c>
      <c r="C3046" s="40">
        <v>5100.2399999999325</v>
      </c>
      <c r="D3046" s="42">
        <v>0</v>
      </c>
      <c r="E3046" s="41">
        <v>0</v>
      </c>
      <c r="F3046" s="43">
        <f t="shared" si="81"/>
        <v>5100.2399999999325</v>
      </c>
    </row>
    <row r="3047" spans="2:6" ht="22.5">
      <c r="B3047" s="39" t="s">
        <v>16</v>
      </c>
      <c r="C3047" s="40">
        <v>290000</v>
      </c>
      <c r="D3047" s="42">
        <v>0</v>
      </c>
      <c r="E3047" s="41">
        <v>0</v>
      </c>
      <c r="F3047" s="43">
        <f t="shared" si="81"/>
        <v>290000</v>
      </c>
    </row>
    <row r="3048" spans="2:6" ht="33.75">
      <c r="B3048" s="39" t="s">
        <v>1</v>
      </c>
      <c r="C3048" s="40">
        <v>12404655.829999996</v>
      </c>
      <c r="D3048" s="42">
        <v>0</v>
      </c>
      <c r="E3048" s="41">
        <v>0</v>
      </c>
      <c r="F3048" s="43">
        <f t="shared" si="81"/>
        <v>12404655.829999996</v>
      </c>
    </row>
    <row r="3049" spans="2:6" ht="12.75">
      <c r="B3049" s="39" t="s">
        <v>17</v>
      </c>
      <c r="C3049" s="40">
        <v>109511.04999999958</v>
      </c>
      <c r="D3049" s="42">
        <v>0</v>
      </c>
      <c r="E3049" s="41">
        <v>0</v>
      </c>
      <c r="F3049" s="43">
        <f t="shared" si="81"/>
        <v>109511.04999999958</v>
      </c>
    </row>
    <row r="3050" spans="2:6" ht="22.5">
      <c r="B3050" s="39" t="s">
        <v>2</v>
      </c>
      <c r="C3050" s="40">
        <v>-452970.84000000166</v>
      </c>
      <c r="D3050" s="42">
        <v>0</v>
      </c>
      <c r="E3050" s="41">
        <v>0</v>
      </c>
      <c r="F3050" s="43">
        <f t="shared" si="81"/>
        <v>-452970.84000000166</v>
      </c>
    </row>
    <row r="3051" spans="2:6" ht="12.75">
      <c r="B3051" s="39" t="s">
        <v>27</v>
      </c>
      <c r="C3051" s="40">
        <v>-0.060000000055879354</v>
      </c>
      <c r="D3051" s="42">
        <v>0</v>
      </c>
      <c r="E3051" s="41">
        <v>0</v>
      </c>
      <c r="F3051" s="43">
        <f t="shared" si="81"/>
        <v>-0.060000000055879354</v>
      </c>
    </row>
    <row r="3052" spans="2:6" ht="12.75">
      <c r="B3052" s="39" t="s">
        <v>28</v>
      </c>
      <c r="C3052" s="40">
        <v>0.5600000000558794</v>
      </c>
      <c r="D3052" s="42">
        <v>0</v>
      </c>
      <c r="E3052" s="41">
        <v>0</v>
      </c>
      <c r="F3052" s="43">
        <f t="shared" si="81"/>
        <v>0.5600000000558794</v>
      </c>
    </row>
    <row r="3053" spans="2:6" ht="22.5">
      <c r="B3053" s="39" t="s">
        <v>3</v>
      </c>
      <c r="C3053" s="40">
        <v>4023784.510000001</v>
      </c>
      <c r="D3053" s="42">
        <v>0</v>
      </c>
      <c r="E3053" s="41">
        <v>0</v>
      </c>
      <c r="F3053" s="43">
        <f t="shared" si="81"/>
        <v>4023784.510000001</v>
      </c>
    </row>
    <row r="3054" spans="2:6" ht="12.75">
      <c r="B3054" s="39" t="s">
        <v>29</v>
      </c>
      <c r="C3054" s="40">
        <v>59496.0699999989</v>
      </c>
      <c r="D3054" s="42">
        <v>0</v>
      </c>
      <c r="E3054" s="41">
        <v>0</v>
      </c>
      <c r="F3054" s="43">
        <f t="shared" si="81"/>
        <v>59496.0699999989</v>
      </c>
    </row>
    <row r="3055" spans="2:6" ht="12.75">
      <c r="B3055" s="39" t="s">
        <v>30</v>
      </c>
      <c r="C3055" s="40">
        <v>214250.99000000002</v>
      </c>
      <c r="D3055" s="42">
        <v>0</v>
      </c>
      <c r="E3055" s="41">
        <v>0</v>
      </c>
      <c r="F3055" s="43">
        <f t="shared" si="81"/>
        <v>214250.99000000002</v>
      </c>
    </row>
    <row r="3056" spans="2:6" ht="12.75">
      <c r="B3056" s="39" t="s">
        <v>67</v>
      </c>
      <c r="C3056" s="40">
        <v>2041797.9199999974</v>
      </c>
      <c r="D3056" s="42">
        <v>0</v>
      </c>
      <c r="E3056" s="41">
        <v>0</v>
      </c>
      <c r="F3056" s="43">
        <f t="shared" si="81"/>
        <v>2041797.9199999974</v>
      </c>
    </row>
    <row r="3057" spans="2:6" ht="12.75">
      <c r="B3057" s="44" t="s">
        <v>66</v>
      </c>
      <c r="C3057" s="40">
        <v>460304.75999999995</v>
      </c>
      <c r="D3057" s="42">
        <v>71067</v>
      </c>
      <c r="E3057" s="41">
        <v>2500</v>
      </c>
      <c r="F3057" s="43">
        <f t="shared" si="81"/>
        <v>528871.76</v>
      </c>
    </row>
    <row r="3058" spans="2:6" ht="15">
      <c r="B3058" s="45" t="s">
        <v>5</v>
      </c>
      <c r="C3058" s="46">
        <v>35149897.27</v>
      </c>
      <c r="D3058" s="47">
        <f>SUM(D3034:D3057)</f>
        <v>71067</v>
      </c>
      <c r="E3058" s="47">
        <f>SUM(E3034:E3057)</f>
        <v>38111.56</v>
      </c>
      <c r="F3058" s="46">
        <v>35182852.71</v>
      </c>
    </row>
    <row r="3060" ht="12.75" customHeight="1"/>
    <row r="3066" ht="12.75">
      <c r="B3066" s="37" t="s">
        <v>18</v>
      </c>
    </row>
    <row r="3067" spans="2:6" ht="12.75">
      <c r="B3067" s="34" t="s">
        <v>19</v>
      </c>
      <c r="C3067" s="35"/>
      <c r="D3067" s="35"/>
      <c r="E3067" s="36"/>
      <c r="F3067" s="36"/>
    </row>
    <row r="3068" spans="2:6" ht="15.75">
      <c r="B3068" s="34"/>
      <c r="C3068" s="14" t="s">
        <v>25</v>
      </c>
      <c r="D3068" s="14"/>
      <c r="E3068" s="15"/>
      <c r="F3068" s="38">
        <v>83</v>
      </c>
    </row>
    <row r="3069" spans="2:6" ht="12.75">
      <c r="B3069" s="58" t="s">
        <v>7</v>
      </c>
      <c r="C3069" s="60" t="s">
        <v>156</v>
      </c>
      <c r="D3069" s="60" t="s">
        <v>4</v>
      </c>
      <c r="E3069" s="60" t="s">
        <v>6</v>
      </c>
      <c r="F3069" s="60" t="s">
        <v>157</v>
      </c>
    </row>
    <row r="3070" spans="2:6" ht="12.75">
      <c r="B3070" s="59"/>
      <c r="C3070" s="61"/>
      <c r="D3070" s="61"/>
      <c r="E3070" s="61"/>
      <c r="F3070" s="61"/>
    </row>
    <row r="3071" spans="2:6" ht="12.75">
      <c r="B3071" s="39" t="s">
        <v>8</v>
      </c>
      <c r="C3071" s="40">
        <v>9183.929999981512</v>
      </c>
      <c r="D3071" s="41">
        <v>0</v>
      </c>
      <c r="E3071" s="42">
        <v>0</v>
      </c>
      <c r="F3071" s="43">
        <f>C3071+D3071-E3071</f>
        <v>9183.929999981512</v>
      </c>
    </row>
    <row r="3072" spans="2:6" ht="12.75">
      <c r="B3072" s="39" t="s">
        <v>9</v>
      </c>
      <c r="C3072" s="40">
        <v>1677590.19</v>
      </c>
      <c r="D3072" s="42">
        <v>0</v>
      </c>
      <c r="E3072" s="41">
        <v>0</v>
      </c>
      <c r="F3072" s="43">
        <f>C3072+D3072-E3072</f>
        <v>1677590.19</v>
      </c>
    </row>
    <row r="3073" spans="2:6" ht="12.75">
      <c r="B3073" s="39" t="s">
        <v>10</v>
      </c>
      <c r="C3073" s="40">
        <v>-80558.74000000022</v>
      </c>
      <c r="D3073" s="42">
        <v>0</v>
      </c>
      <c r="E3073" s="41">
        <v>0</v>
      </c>
      <c r="F3073" s="43">
        <f>C3073+D3073-E3073</f>
        <v>-80558.74000000022</v>
      </c>
    </row>
    <row r="3074" spans="2:6" ht="12.75">
      <c r="B3074" s="39" t="s">
        <v>11</v>
      </c>
      <c r="C3074" s="40">
        <v>49071.78000000119</v>
      </c>
      <c r="D3074" s="42">
        <v>0</v>
      </c>
      <c r="E3074" s="41">
        <v>0</v>
      </c>
      <c r="F3074" s="43">
        <f>C3074+D3074-E3074</f>
        <v>49071.78000000119</v>
      </c>
    </row>
    <row r="3075" spans="2:6" ht="12.75">
      <c r="B3075" s="39" t="s">
        <v>154</v>
      </c>
      <c r="C3075" s="40">
        <v>0</v>
      </c>
      <c r="D3075" s="42">
        <v>0</v>
      </c>
      <c r="E3075" s="41">
        <v>0</v>
      </c>
      <c r="F3075" s="43">
        <v>0</v>
      </c>
    </row>
    <row r="3076" spans="2:6" ht="12.75">
      <c r="B3076" s="39" t="s">
        <v>12</v>
      </c>
      <c r="C3076" s="40">
        <v>541466.0199999999</v>
      </c>
      <c r="D3076" s="42">
        <v>0</v>
      </c>
      <c r="E3076" s="41">
        <v>0</v>
      </c>
      <c r="F3076" s="43">
        <f aca="true" t="shared" si="82" ref="F3076:F3094">C3076+D3076-E3076</f>
        <v>541466.0199999999</v>
      </c>
    </row>
    <row r="3077" spans="2:6" ht="22.5">
      <c r="B3077" s="39" t="s">
        <v>31</v>
      </c>
      <c r="C3077" s="40">
        <v>-39189.1399999999</v>
      </c>
      <c r="D3077" s="42">
        <v>0</v>
      </c>
      <c r="E3077" s="41">
        <v>0</v>
      </c>
      <c r="F3077" s="43">
        <f t="shared" si="82"/>
        <v>-39189.1399999999</v>
      </c>
    </row>
    <row r="3078" spans="2:6" ht="12.75">
      <c r="B3078" s="39" t="s">
        <v>13</v>
      </c>
      <c r="C3078" s="40">
        <v>7861631.989999997</v>
      </c>
      <c r="D3078" s="42">
        <v>0</v>
      </c>
      <c r="E3078" s="41">
        <v>0</v>
      </c>
      <c r="F3078" s="43">
        <f t="shared" si="82"/>
        <v>7861631.989999997</v>
      </c>
    </row>
    <row r="3079" spans="2:6" ht="22.5">
      <c r="B3079" s="39" t="s">
        <v>0</v>
      </c>
      <c r="C3079" s="40">
        <v>396710.4900000021</v>
      </c>
      <c r="D3079" s="42">
        <v>0</v>
      </c>
      <c r="E3079" s="41">
        <v>0</v>
      </c>
      <c r="F3079" s="43">
        <f t="shared" si="82"/>
        <v>396710.4900000021</v>
      </c>
    </row>
    <row r="3080" spans="2:6" ht="22.5">
      <c r="B3080" s="39" t="s">
        <v>33</v>
      </c>
      <c r="C3080" s="40">
        <v>2707642.06</v>
      </c>
      <c r="D3080" s="42">
        <v>0</v>
      </c>
      <c r="E3080" s="41">
        <v>0</v>
      </c>
      <c r="F3080" s="43">
        <f t="shared" si="82"/>
        <v>2707642.06</v>
      </c>
    </row>
    <row r="3081" spans="2:6" ht="22.5">
      <c r="B3081" s="39" t="s">
        <v>32</v>
      </c>
      <c r="C3081" s="40">
        <v>2834806.1000000006</v>
      </c>
      <c r="D3081" s="42">
        <v>0</v>
      </c>
      <c r="E3081" s="41">
        <v>0</v>
      </c>
      <c r="F3081" s="43">
        <f t="shared" si="82"/>
        <v>2834806.1000000006</v>
      </c>
    </row>
    <row r="3082" spans="2:6" ht="12.75">
      <c r="B3082" s="39" t="s">
        <v>14</v>
      </c>
      <c r="C3082" s="40">
        <v>0</v>
      </c>
      <c r="D3082" s="42">
        <v>0</v>
      </c>
      <c r="E3082" s="41">
        <v>0</v>
      </c>
      <c r="F3082" s="43">
        <f t="shared" si="82"/>
        <v>0</v>
      </c>
    </row>
    <row r="3083" spans="2:6" ht="12.75">
      <c r="B3083" s="39" t="s">
        <v>15</v>
      </c>
      <c r="C3083" s="40">
        <v>5100.2399999999325</v>
      </c>
      <c r="D3083" s="42">
        <v>0</v>
      </c>
      <c r="E3083" s="41">
        <v>0</v>
      </c>
      <c r="F3083" s="43">
        <f t="shared" si="82"/>
        <v>5100.2399999999325</v>
      </c>
    </row>
    <row r="3084" spans="2:6" ht="22.5">
      <c r="B3084" s="39" t="s">
        <v>16</v>
      </c>
      <c r="C3084" s="40">
        <v>290000</v>
      </c>
      <c r="D3084" s="42">
        <v>0</v>
      </c>
      <c r="E3084" s="41">
        <v>0</v>
      </c>
      <c r="F3084" s="43">
        <f t="shared" si="82"/>
        <v>290000</v>
      </c>
    </row>
    <row r="3085" spans="2:6" ht="33.75">
      <c r="B3085" s="39" t="s">
        <v>1</v>
      </c>
      <c r="C3085" s="40">
        <v>12404655.829999996</v>
      </c>
      <c r="D3085" s="42">
        <v>0</v>
      </c>
      <c r="E3085" s="41">
        <v>0</v>
      </c>
      <c r="F3085" s="43">
        <f t="shared" si="82"/>
        <v>12404655.829999996</v>
      </c>
    </row>
    <row r="3086" spans="2:6" ht="12.75">
      <c r="B3086" s="39" t="s">
        <v>17</v>
      </c>
      <c r="C3086" s="40">
        <v>109511.04999999958</v>
      </c>
      <c r="D3086" s="42">
        <v>0</v>
      </c>
      <c r="E3086" s="41">
        <v>0</v>
      </c>
      <c r="F3086" s="43">
        <f t="shared" si="82"/>
        <v>109511.04999999958</v>
      </c>
    </row>
    <row r="3087" spans="2:6" ht="22.5">
      <c r="B3087" s="39" t="s">
        <v>2</v>
      </c>
      <c r="C3087" s="40">
        <v>-452970.84000000166</v>
      </c>
      <c r="D3087" s="42">
        <v>321759.09</v>
      </c>
      <c r="E3087" s="41">
        <v>0</v>
      </c>
      <c r="F3087" s="43">
        <f t="shared" si="82"/>
        <v>-131211.75000000163</v>
      </c>
    </row>
    <row r="3088" spans="2:6" ht="12.75">
      <c r="B3088" s="39" t="s">
        <v>27</v>
      </c>
      <c r="C3088" s="40">
        <v>-0.060000000055879354</v>
      </c>
      <c r="D3088" s="42">
        <v>0</v>
      </c>
      <c r="E3088" s="41">
        <v>0</v>
      </c>
      <c r="F3088" s="43">
        <f t="shared" si="82"/>
        <v>-0.060000000055879354</v>
      </c>
    </row>
    <row r="3089" spans="2:6" ht="12.75">
      <c r="B3089" s="39" t="s">
        <v>28</v>
      </c>
      <c r="C3089" s="40">
        <v>0.5600000000558794</v>
      </c>
      <c r="D3089" s="42">
        <v>199493.65</v>
      </c>
      <c r="E3089" s="41">
        <v>0</v>
      </c>
      <c r="F3089" s="43">
        <f t="shared" si="82"/>
        <v>199494.21000000005</v>
      </c>
    </row>
    <row r="3090" spans="2:6" ht="12.75" customHeight="1">
      <c r="B3090" s="39" t="s">
        <v>3</v>
      </c>
      <c r="C3090" s="40">
        <v>4023784.510000001</v>
      </c>
      <c r="D3090" s="42">
        <v>0</v>
      </c>
      <c r="E3090" s="41">
        <v>0</v>
      </c>
      <c r="F3090" s="43">
        <f t="shared" si="82"/>
        <v>4023784.510000001</v>
      </c>
    </row>
    <row r="3091" spans="2:6" ht="12.75">
      <c r="B3091" s="39" t="s">
        <v>29</v>
      </c>
      <c r="C3091" s="40">
        <v>59496.0699999989</v>
      </c>
      <c r="D3091" s="42">
        <v>0</v>
      </c>
      <c r="E3091" s="41">
        <v>0</v>
      </c>
      <c r="F3091" s="43">
        <f t="shared" si="82"/>
        <v>59496.0699999989</v>
      </c>
    </row>
    <row r="3092" spans="2:6" ht="12.75">
      <c r="B3092" s="39" t="s">
        <v>30</v>
      </c>
      <c r="C3092" s="40">
        <v>214250.99000000002</v>
      </c>
      <c r="D3092" s="42">
        <v>0</v>
      </c>
      <c r="E3092" s="41">
        <v>0</v>
      </c>
      <c r="F3092" s="43">
        <f t="shared" si="82"/>
        <v>214250.99000000002</v>
      </c>
    </row>
    <row r="3093" spans="2:6" ht="12.75">
      <c r="B3093" s="39" t="s">
        <v>67</v>
      </c>
      <c r="C3093" s="40">
        <v>2041797.9199999974</v>
      </c>
      <c r="D3093" s="42">
        <v>0</v>
      </c>
      <c r="E3093" s="41">
        <v>321759.09</v>
      </c>
      <c r="F3093" s="43">
        <f t="shared" si="82"/>
        <v>1720038.8299999973</v>
      </c>
    </row>
    <row r="3094" spans="2:6" ht="12.75">
      <c r="B3094" s="44" t="s">
        <v>66</v>
      </c>
      <c r="C3094" s="40">
        <v>528871.76</v>
      </c>
      <c r="D3094" s="42">
        <v>0</v>
      </c>
      <c r="E3094" s="41">
        <v>0</v>
      </c>
      <c r="F3094" s="43">
        <f t="shared" si="82"/>
        <v>528871.76</v>
      </c>
    </row>
    <row r="3095" spans="2:6" ht="15">
      <c r="B3095" s="45" t="s">
        <v>5</v>
      </c>
      <c r="C3095" s="46">
        <v>35182852.71</v>
      </c>
      <c r="D3095" s="47">
        <f>SUM(D3071:D3094)</f>
        <v>521252.74</v>
      </c>
      <c r="E3095" s="47">
        <f>SUM(E3071:E3094)</f>
        <v>321759.09</v>
      </c>
      <c r="F3095" s="46">
        <f>SUM(F3071:F3094)</f>
        <v>35382346.35999998</v>
      </c>
    </row>
    <row r="3106" ht="12.75">
      <c r="B3106" s="37" t="s">
        <v>18</v>
      </c>
    </row>
    <row r="3107" spans="2:6" ht="12.75">
      <c r="B3107" s="34" t="s">
        <v>19</v>
      </c>
      <c r="C3107" s="35"/>
      <c r="D3107" s="35"/>
      <c r="E3107" s="36"/>
      <c r="F3107" s="36"/>
    </row>
    <row r="3108" spans="2:6" ht="15.75">
      <c r="B3108" s="34"/>
      <c r="C3108" s="14" t="s">
        <v>25</v>
      </c>
      <c r="D3108" s="14"/>
      <c r="E3108" s="15"/>
      <c r="F3108" s="38">
        <v>84</v>
      </c>
    </row>
    <row r="3109" spans="2:6" ht="12.75">
      <c r="B3109" s="58" t="s">
        <v>7</v>
      </c>
      <c r="C3109" s="60" t="s">
        <v>157</v>
      </c>
      <c r="D3109" s="60" t="s">
        <v>4</v>
      </c>
      <c r="E3109" s="60" t="s">
        <v>6</v>
      </c>
      <c r="F3109" s="60" t="s">
        <v>158</v>
      </c>
    </row>
    <row r="3110" spans="2:6" ht="12.75">
      <c r="B3110" s="59"/>
      <c r="C3110" s="61"/>
      <c r="D3110" s="61"/>
      <c r="E3110" s="61"/>
      <c r="F3110" s="61"/>
    </row>
    <row r="3111" spans="2:6" ht="12.75">
      <c r="B3111" s="39" t="s">
        <v>8</v>
      </c>
      <c r="C3111" s="40">
        <v>9183.929999981512</v>
      </c>
      <c r="D3111" s="41">
        <v>0</v>
      </c>
      <c r="E3111" s="42">
        <v>0</v>
      </c>
      <c r="F3111" s="43">
        <f>C3111+D3111-E3111</f>
        <v>9183.929999981512</v>
      </c>
    </row>
    <row r="3112" spans="2:6" ht="12.75">
      <c r="B3112" s="39" t="s">
        <v>9</v>
      </c>
      <c r="C3112" s="40">
        <v>1677590.19</v>
      </c>
      <c r="D3112" s="42">
        <v>0</v>
      </c>
      <c r="E3112" s="41">
        <v>0</v>
      </c>
      <c r="F3112" s="43">
        <f>C3112+D3112-E3112</f>
        <v>1677590.19</v>
      </c>
    </row>
    <row r="3113" spans="2:6" ht="12.75">
      <c r="B3113" s="39" t="s">
        <v>10</v>
      </c>
      <c r="C3113" s="40">
        <v>-80558.74000000022</v>
      </c>
      <c r="D3113" s="42">
        <v>0</v>
      </c>
      <c r="E3113" s="41">
        <v>0</v>
      </c>
      <c r="F3113" s="43">
        <f>C3113+D3113-E3113</f>
        <v>-80558.74000000022</v>
      </c>
    </row>
    <row r="3114" spans="2:6" ht="12.75">
      <c r="B3114" s="39" t="s">
        <v>11</v>
      </c>
      <c r="C3114" s="40">
        <v>49071.78000000119</v>
      </c>
      <c r="D3114" s="42">
        <v>0</v>
      </c>
      <c r="E3114" s="41">
        <v>0</v>
      </c>
      <c r="F3114" s="43">
        <f>C3114+D3114-E3114</f>
        <v>49071.78000000119</v>
      </c>
    </row>
    <row r="3115" spans="2:6" ht="12.75">
      <c r="B3115" s="39" t="s">
        <v>154</v>
      </c>
      <c r="C3115" s="40">
        <v>0</v>
      </c>
      <c r="D3115" s="42">
        <v>0</v>
      </c>
      <c r="E3115" s="41">
        <v>0</v>
      </c>
      <c r="F3115" s="43">
        <v>0</v>
      </c>
    </row>
    <row r="3116" spans="2:6" ht="12.75">
      <c r="B3116" s="39" t="s">
        <v>12</v>
      </c>
      <c r="C3116" s="40">
        <v>541466.0199999999</v>
      </c>
      <c r="D3116" s="42">
        <v>0</v>
      </c>
      <c r="E3116" s="41">
        <v>0</v>
      </c>
      <c r="F3116" s="43">
        <f aca="true" t="shared" si="83" ref="F3116:F3134">C3116+D3116-E3116</f>
        <v>541466.0199999999</v>
      </c>
    </row>
    <row r="3117" spans="2:6" ht="22.5">
      <c r="B3117" s="39" t="s">
        <v>31</v>
      </c>
      <c r="C3117" s="40">
        <v>-39189.1399999999</v>
      </c>
      <c r="D3117" s="42">
        <v>0</v>
      </c>
      <c r="E3117" s="41">
        <v>0</v>
      </c>
      <c r="F3117" s="43">
        <f t="shared" si="83"/>
        <v>-39189.1399999999</v>
      </c>
    </row>
    <row r="3118" spans="2:6" ht="12.75">
      <c r="B3118" s="39" t="s">
        <v>13</v>
      </c>
      <c r="C3118" s="40">
        <v>7861631.989999997</v>
      </c>
      <c r="D3118" s="42">
        <v>0</v>
      </c>
      <c r="E3118" s="41">
        <v>0</v>
      </c>
      <c r="F3118" s="43">
        <f t="shared" si="83"/>
        <v>7861631.989999997</v>
      </c>
    </row>
    <row r="3119" spans="2:6" ht="22.5">
      <c r="B3119" s="39" t="s">
        <v>0</v>
      </c>
      <c r="C3119" s="40">
        <v>396710.4900000021</v>
      </c>
      <c r="D3119" s="42">
        <v>0</v>
      </c>
      <c r="E3119" s="41">
        <v>0</v>
      </c>
      <c r="F3119" s="43">
        <f t="shared" si="83"/>
        <v>396710.4900000021</v>
      </c>
    </row>
    <row r="3120" spans="2:6" ht="22.5">
      <c r="B3120" s="39" t="s">
        <v>33</v>
      </c>
      <c r="C3120" s="40">
        <v>2707642.06</v>
      </c>
      <c r="D3120" s="42">
        <v>0</v>
      </c>
      <c r="E3120" s="41">
        <v>0</v>
      </c>
      <c r="F3120" s="43">
        <f t="shared" si="83"/>
        <v>2707642.06</v>
      </c>
    </row>
    <row r="3121" spans="2:6" ht="22.5">
      <c r="B3121" s="39" t="s">
        <v>32</v>
      </c>
      <c r="C3121" s="40">
        <v>2834806.1000000006</v>
      </c>
      <c r="D3121" s="42">
        <v>0</v>
      </c>
      <c r="E3121" s="41">
        <v>0</v>
      </c>
      <c r="F3121" s="43">
        <f t="shared" si="83"/>
        <v>2834806.1000000006</v>
      </c>
    </row>
    <row r="3122" spans="2:6" ht="12.75">
      <c r="B3122" s="39" t="s">
        <v>14</v>
      </c>
      <c r="C3122" s="40">
        <v>0</v>
      </c>
      <c r="D3122" s="42">
        <v>0</v>
      </c>
      <c r="E3122" s="41">
        <v>0</v>
      </c>
      <c r="F3122" s="43">
        <f t="shared" si="83"/>
        <v>0</v>
      </c>
    </row>
    <row r="3123" spans="2:6" ht="12.75">
      <c r="B3123" s="39" t="s">
        <v>15</v>
      </c>
      <c r="C3123" s="40">
        <v>5100.2399999999325</v>
      </c>
      <c r="D3123" s="42">
        <v>0</v>
      </c>
      <c r="E3123" s="41">
        <v>0</v>
      </c>
      <c r="F3123" s="43">
        <f t="shared" si="83"/>
        <v>5100.2399999999325</v>
      </c>
    </row>
    <row r="3124" spans="2:6" ht="12.75" customHeight="1">
      <c r="B3124" s="39" t="s">
        <v>16</v>
      </c>
      <c r="C3124" s="40">
        <v>290000</v>
      </c>
      <c r="D3124" s="42">
        <v>0</v>
      </c>
      <c r="E3124" s="41">
        <v>0</v>
      </c>
      <c r="F3124" s="43">
        <f t="shared" si="83"/>
        <v>290000</v>
      </c>
    </row>
    <row r="3125" spans="2:6" ht="33.75">
      <c r="B3125" s="39" t="s">
        <v>1</v>
      </c>
      <c r="C3125" s="40">
        <v>12404655.829999996</v>
      </c>
      <c r="D3125" s="42">
        <v>0</v>
      </c>
      <c r="E3125" s="41">
        <v>0</v>
      </c>
      <c r="F3125" s="43">
        <f t="shared" si="83"/>
        <v>12404655.829999996</v>
      </c>
    </row>
    <row r="3126" spans="2:6" ht="12.75">
      <c r="B3126" s="39" t="s">
        <v>17</v>
      </c>
      <c r="C3126" s="40">
        <v>109511.04999999958</v>
      </c>
      <c r="D3126" s="42">
        <v>0</v>
      </c>
      <c r="E3126" s="41">
        <v>0</v>
      </c>
      <c r="F3126" s="43">
        <f t="shared" si="83"/>
        <v>109511.04999999958</v>
      </c>
    </row>
    <row r="3127" spans="2:6" ht="22.5">
      <c r="B3127" s="39" t="s">
        <v>2</v>
      </c>
      <c r="C3127" s="40">
        <v>-131211.75000000163</v>
      </c>
      <c r="D3127" s="42">
        <v>0</v>
      </c>
      <c r="E3127" s="41">
        <v>5098</v>
      </c>
      <c r="F3127" s="43">
        <f t="shared" si="83"/>
        <v>-136309.75000000163</v>
      </c>
    </row>
    <row r="3128" spans="2:6" ht="12.75">
      <c r="B3128" s="39" t="s">
        <v>27</v>
      </c>
      <c r="C3128" s="40">
        <v>-0.060000000055879354</v>
      </c>
      <c r="D3128" s="42">
        <v>0</v>
      </c>
      <c r="E3128" s="41">
        <v>0</v>
      </c>
      <c r="F3128" s="43">
        <f t="shared" si="83"/>
        <v>-0.060000000055879354</v>
      </c>
    </row>
    <row r="3129" spans="2:6" ht="12.75">
      <c r="B3129" s="39" t="s">
        <v>28</v>
      </c>
      <c r="C3129" s="40">
        <v>199494.21000000005</v>
      </c>
      <c r="D3129" s="42">
        <v>0</v>
      </c>
      <c r="E3129" s="41">
        <v>0</v>
      </c>
      <c r="F3129" s="43">
        <f t="shared" si="83"/>
        <v>199494.21000000005</v>
      </c>
    </row>
    <row r="3130" spans="2:6" ht="22.5">
      <c r="B3130" s="39" t="s">
        <v>3</v>
      </c>
      <c r="C3130" s="40">
        <v>4023784.510000001</v>
      </c>
      <c r="D3130" s="42">
        <v>0</v>
      </c>
      <c r="E3130" s="41">
        <v>0</v>
      </c>
      <c r="F3130" s="43">
        <f t="shared" si="83"/>
        <v>4023784.510000001</v>
      </c>
    </row>
    <row r="3131" spans="2:6" ht="12.75">
      <c r="B3131" s="39" t="s">
        <v>29</v>
      </c>
      <c r="C3131" s="40">
        <v>59496.0699999989</v>
      </c>
      <c r="D3131" s="42">
        <v>0</v>
      </c>
      <c r="E3131" s="41">
        <v>0</v>
      </c>
      <c r="F3131" s="43">
        <f t="shared" si="83"/>
        <v>59496.0699999989</v>
      </c>
    </row>
    <row r="3132" spans="2:6" ht="12.75">
      <c r="B3132" s="39" t="s">
        <v>30</v>
      </c>
      <c r="C3132" s="40">
        <v>214250.99000000002</v>
      </c>
      <c r="D3132" s="42">
        <v>0</v>
      </c>
      <c r="E3132" s="41">
        <v>0</v>
      </c>
      <c r="F3132" s="43">
        <f t="shared" si="83"/>
        <v>214250.99000000002</v>
      </c>
    </row>
    <row r="3133" spans="2:6" ht="12.75">
      <c r="B3133" s="39" t="s">
        <v>67</v>
      </c>
      <c r="C3133" s="40">
        <v>1720038.8299999973</v>
      </c>
      <c r="D3133" s="42">
        <v>0</v>
      </c>
      <c r="E3133" s="41">
        <v>594001.95</v>
      </c>
      <c r="F3133" s="43">
        <f t="shared" si="83"/>
        <v>1126036.8799999973</v>
      </c>
    </row>
    <row r="3134" spans="2:6" ht="12.75">
      <c r="B3134" s="44" t="s">
        <v>66</v>
      </c>
      <c r="C3134" s="40">
        <v>528871.76</v>
      </c>
      <c r="D3134" s="42">
        <v>657243.95</v>
      </c>
      <c r="E3134" s="41">
        <v>0</v>
      </c>
      <c r="F3134" s="43">
        <f t="shared" si="83"/>
        <v>1186115.71</v>
      </c>
    </row>
    <row r="3135" spans="2:6" ht="15">
      <c r="B3135" s="45" t="s">
        <v>5</v>
      </c>
      <c r="C3135" s="46">
        <v>35382346.35999998</v>
      </c>
      <c r="D3135" s="47">
        <f>SUM(D3111:D3134)</f>
        <v>657243.95</v>
      </c>
      <c r="E3135" s="47">
        <f>SUM(E3111:E3134)</f>
        <v>599099.95</v>
      </c>
      <c r="F3135" s="46">
        <f>SUM(F3111:F3134)</f>
        <v>35440490.35999998</v>
      </c>
    </row>
    <row r="3144" ht="12.75">
      <c r="B3144" s="37" t="s">
        <v>18</v>
      </c>
    </row>
    <row r="3145" spans="2:6" ht="12.75">
      <c r="B3145" s="34" t="s">
        <v>19</v>
      </c>
      <c r="C3145" s="35"/>
      <c r="D3145" s="35"/>
      <c r="E3145" s="36"/>
      <c r="F3145" s="36"/>
    </row>
    <row r="3146" spans="2:6" ht="15.75">
      <c r="B3146" s="34"/>
      <c r="C3146" s="14" t="s">
        <v>25</v>
      </c>
      <c r="D3146" s="14"/>
      <c r="E3146" s="15"/>
      <c r="F3146" s="38">
        <v>85</v>
      </c>
    </row>
    <row r="3147" spans="2:6" ht="12.75">
      <c r="B3147" s="58" t="s">
        <v>7</v>
      </c>
      <c r="C3147" s="60" t="s">
        <v>158</v>
      </c>
      <c r="D3147" s="60" t="s">
        <v>4</v>
      </c>
      <c r="E3147" s="60" t="s">
        <v>6</v>
      </c>
      <c r="F3147" s="60" t="s">
        <v>159</v>
      </c>
    </row>
    <row r="3148" spans="2:6" ht="12.75">
      <c r="B3148" s="59"/>
      <c r="C3148" s="61"/>
      <c r="D3148" s="61"/>
      <c r="E3148" s="61"/>
      <c r="F3148" s="61"/>
    </row>
    <row r="3149" spans="2:6" ht="12.75">
      <c r="B3149" s="39" t="s">
        <v>8</v>
      </c>
      <c r="C3149" s="40">
        <v>9183.929999981512</v>
      </c>
      <c r="D3149" s="41">
        <v>650.29</v>
      </c>
      <c r="E3149" s="42">
        <v>0</v>
      </c>
      <c r="F3149" s="43">
        <f>C3149+D3149-E3149</f>
        <v>9834.219999981513</v>
      </c>
    </row>
    <row r="3150" spans="2:6" ht="12.75">
      <c r="B3150" s="39" t="s">
        <v>9</v>
      </c>
      <c r="C3150" s="40">
        <v>1677590.19</v>
      </c>
      <c r="D3150" s="42">
        <v>0</v>
      </c>
      <c r="E3150" s="41">
        <v>0</v>
      </c>
      <c r="F3150" s="43">
        <f>C3150+D3150-E3150</f>
        <v>1677590.19</v>
      </c>
    </row>
    <row r="3151" spans="2:6" ht="12.75">
      <c r="B3151" s="39" t="s">
        <v>10</v>
      </c>
      <c r="C3151" s="40">
        <v>-80558.74000000022</v>
      </c>
      <c r="D3151" s="42">
        <v>0</v>
      </c>
      <c r="E3151" s="41">
        <v>0</v>
      </c>
      <c r="F3151" s="43">
        <f>C3151+D3151-E3151</f>
        <v>-80558.74000000022</v>
      </c>
    </row>
    <row r="3152" spans="2:6" ht="12.75">
      <c r="B3152" s="39" t="s">
        <v>11</v>
      </c>
      <c r="C3152" s="40">
        <v>49071.78000000119</v>
      </c>
      <c r="D3152" s="42">
        <v>0</v>
      </c>
      <c r="E3152" s="41">
        <v>0</v>
      </c>
      <c r="F3152" s="43">
        <f>C3152+D3152-E3152</f>
        <v>49071.78000000119</v>
      </c>
    </row>
    <row r="3153" spans="2:6" ht="12.75">
      <c r="B3153" s="39" t="s">
        <v>154</v>
      </c>
      <c r="C3153" s="40">
        <v>0</v>
      </c>
      <c r="D3153" s="42">
        <v>0</v>
      </c>
      <c r="E3153" s="41">
        <v>0</v>
      </c>
      <c r="F3153" s="43">
        <v>0</v>
      </c>
    </row>
    <row r="3154" spans="2:6" ht="12.75">
      <c r="B3154" s="39" t="s">
        <v>12</v>
      </c>
      <c r="C3154" s="40">
        <v>541466.0199999999</v>
      </c>
      <c r="D3154" s="42">
        <v>0</v>
      </c>
      <c r="E3154" s="41">
        <v>662500.21</v>
      </c>
      <c r="F3154" s="43">
        <f aca="true" t="shared" si="84" ref="F3154:F3172">C3154+D3154-E3154</f>
        <v>-121034.19000000006</v>
      </c>
    </row>
    <row r="3155" spans="2:6" ht="22.5">
      <c r="B3155" s="39" t="s">
        <v>31</v>
      </c>
      <c r="C3155" s="40">
        <v>-39189.1399999999</v>
      </c>
      <c r="D3155" s="42">
        <v>0</v>
      </c>
      <c r="E3155" s="41">
        <v>0</v>
      </c>
      <c r="F3155" s="43">
        <f t="shared" si="84"/>
        <v>-39189.1399999999</v>
      </c>
    </row>
    <row r="3156" spans="2:6" ht="12.75">
      <c r="B3156" s="39" t="s">
        <v>13</v>
      </c>
      <c r="C3156" s="40">
        <v>7861631.989999997</v>
      </c>
      <c r="D3156" s="42">
        <v>0</v>
      </c>
      <c r="E3156" s="41">
        <v>1157474.88</v>
      </c>
      <c r="F3156" s="43">
        <f t="shared" si="84"/>
        <v>6704157.109999998</v>
      </c>
    </row>
    <row r="3157" spans="2:6" ht="22.5">
      <c r="B3157" s="39" t="s">
        <v>0</v>
      </c>
      <c r="C3157" s="40">
        <v>396710.4900000021</v>
      </c>
      <c r="D3157" s="42">
        <v>0</v>
      </c>
      <c r="E3157" s="41">
        <v>0</v>
      </c>
      <c r="F3157" s="43">
        <f t="shared" si="84"/>
        <v>396710.4900000021</v>
      </c>
    </row>
    <row r="3158" spans="2:6" ht="22.5">
      <c r="B3158" s="39" t="s">
        <v>33</v>
      </c>
      <c r="C3158" s="40">
        <v>2707642.06</v>
      </c>
      <c r="D3158" s="42">
        <v>0</v>
      </c>
      <c r="E3158" s="41">
        <v>0</v>
      </c>
      <c r="F3158" s="43">
        <f t="shared" si="84"/>
        <v>2707642.06</v>
      </c>
    </row>
    <row r="3159" spans="2:6" ht="22.5">
      <c r="B3159" s="39" t="s">
        <v>32</v>
      </c>
      <c r="C3159" s="40">
        <v>2834806.1000000006</v>
      </c>
      <c r="D3159" s="42">
        <v>0</v>
      </c>
      <c r="E3159" s="41">
        <v>273900</v>
      </c>
      <c r="F3159" s="43">
        <f t="shared" si="84"/>
        <v>2560906.1000000006</v>
      </c>
    </row>
    <row r="3160" spans="2:6" ht="12.75">
      <c r="B3160" s="39" t="s">
        <v>14</v>
      </c>
      <c r="C3160" s="40">
        <v>0</v>
      </c>
      <c r="D3160" s="42">
        <v>0</v>
      </c>
      <c r="E3160" s="41">
        <v>0</v>
      </c>
      <c r="F3160" s="43">
        <f t="shared" si="84"/>
        <v>0</v>
      </c>
    </row>
    <row r="3161" spans="2:6" ht="12.75" customHeight="1">
      <c r="B3161" s="39" t="s">
        <v>15</v>
      </c>
      <c r="C3161" s="40">
        <v>5100.2399999999325</v>
      </c>
      <c r="D3161" s="42">
        <v>0</v>
      </c>
      <c r="E3161" s="41">
        <v>0</v>
      </c>
      <c r="F3161" s="43">
        <f t="shared" si="84"/>
        <v>5100.2399999999325</v>
      </c>
    </row>
    <row r="3162" spans="2:6" ht="22.5">
      <c r="B3162" s="39" t="s">
        <v>16</v>
      </c>
      <c r="C3162" s="40">
        <v>290000</v>
      </c>
      <c r="D3162" s="42">
        <v>0</v>
      </c>
      <c r="E3162" s="41">
        <v>290000</v>
      </c>
      <c r="F3162" s="43">
        <f t="shared" si="84"/>
        <v>0</v>
      </c>
    </row>
    <row r="3163" spans="2:6" ht="33.75">
      <c r="B3163" s="39" t="s">
        <v>1</v>
      </c>
      <c r="C3163" s="40">
        <v>12404655.829999996</v>
      </c>
      <c r="D3163" s="42">
        <v>0</v>
      </c>
      <c r="E3163" s="41">
        <v>3980283.6</v>
      </c>
      <c r="F3163" s="43">
        <f t="shared" si="84"/>
        <v>8424372.229999997</v>
      </c>
    </row>
    <row r="3164" spans="2:6" ht="12.75">
      <c r="B3164" s="39" t="s">
        <v>17</v>
      </c>
      <c r="C3164" s="40">
        <v>109511.04999999958</v>
      </c>
      <c r="D3164" s="42">
        <v>0</v>
      </c>
      <c r="E3164" s="41">
        <v>0</v>
      </c>
      <c r="F3164" s="43">
        <f t="shared" si="84"/>
        <v>109511.04999999958</v>
      </c>
    </row>
    <row r="3165" spans="2:6" ht="22.5">
      <c r="B3165" s="39" t="s">
        <v>2</v>
      </c>
      <c r="C3165" s="40">
        <v>-136309.75000000163</v>
      </c>
      <c r="D3165" s="42">
        <v>0</v>
      </c>
      <c r="E3165" s="41">
        <v>110000</v>
      </c>
      <c r="F3165" s="43">
        <f t="shared" si="84"/>
        <v>-246309.75000000163</v>
      </c>
    </row>
    <row r="3166" spans="2:6" ht="12.75">
      <c r="B3166" s="39" t="s">
        <v>27</v>
      </c>
      <c r="C3166" s="40">
        <v>-0.060000000055879354</v>
      </c>
      <c r="D3166" s="42">
        <v>0</v>
      </c>
      <c r="E3166" s="41">
        <v>0</v>
      </c>
      <c r="F3166" s="43">
        <f t="shared" si="84"/>
        <v>-0.060000000055879354</v>
      </c>
    </row>
    <row r="3167" spans="2:6" ht="12.75">
      <c r="B3167" s="39" t="s">
        <v>28</v>
      </c>
      <c r="C3167" s="40">
        <v>199494.21000000005</v>
      </c>
      <c r="D3167" s="42">
        <v>0</v>
      </c>
      <c r="E3167" s="41">
        <v>199493.65</v>
      </c>
      <c r="F3167" s="43">
        <f t="shared" si="84"/>
        <v>0.5600000000558794</v>
      </c>
    </row>
    <row r="3168" spans="2:6" ht="22.5">
      <c r="B3168" s="39" t="s">
        <v>3</v>
      </c>
      <c r="C3168" s="40">
        <v>4023784.510000001</v>
      </c>
      <c r="D3168" s="42">
        <v>0</v>
      </c>
      <c r="E3168" s="41">
        <v>1152765.5</v>
      </c>
      <c r="F3168" s="43">
        <f t="shared" si="84"/>
        <v>2871019.010000001</v>
      </c>
    </row>
    <row r="3169" spans="2:6" ht="12.75">
      <c r="B3169" s="39" t="s">
        <v>29</v>
      </c>
      <c r="C3169" s="40">
        <v>59496.0699999989</v>
      </c>
      <c r="D3169" s="42">
        <v>0</v>
      </c>
      <c r="E3169" s="41">
        <v>0</v>
      </c>
      <c r="F3169" s="43">
        <f t="shared" si="84"/>
        <v>59496.0699999989</v>
      </c>
    </row>
    <row r="3170" spans="2:6" ht="12.75">
      <c r="B3170" s="39" t="s">
        <v>30</v>
      </c>
      <c r="C3170" s="40">
        <v>214250.99000000002</v>
      </c>
      <c r="D3170" s="42">
        <v>0</v>
      </c>
      <c r="E3170" s="41">
        <v>0</v>
      </c>
      <c r="F3170" s="43">
        <f t="shared" si="84"/>
        <v>214250.99000000002</v>
      </c>
    </row>
    <row r="3171" spans="2:6" ht="12.75">
      <c r="B3171" s="39" t="s">
        <v>67</v>
      </c>
      <c r="C3171" s="40">
        <v>1126036.8799999973</v>
      </c>
      <c r="D3171" s="42">
        <v>0</v>
      </c>
      <c r="E3171" s="41">
        <v>0</v>
      </c>
      <c r="F3171" s="43">
        <f t="shared" si="84"/>
        <v>1126036.8799999973</v>
      </c>
    </row>
    <row r="3172" spans="2:6" ht="12.75">
      <c r="B3172" s="44" t="s">
        <v>66</v>
      </c>
      <c r="C3172" s="40">
        <v>1186115.71</v>
      </c>
      <c r="D3172" s="42">
        <v>4296</v>
      </c>
      <c r="E3172" s="41">
        <v>80565.99</v>
      </c>
      <c r="F3172" s="43">
        <f t="shared" si="84"/>
        <v>1109845.72</v>
      </c>
    </row>
    <row r="3173" spans="2:6" ht="15">
      <c r="B3173" s="45" t="s">
        <v>5</v>
      </c>
      <c r="C3173" s="46">
        <v>35440490.35999998</v>
      </c>
      <c r="D3173" s="47">
        <f>SUM(D3149:D3172)</f>
        <v>4946.29</v>
      </c>
      <c r="E3173" s="47">
        <f>SUM(E3149:E3172)</f>
        <v>7906983.83</v>
      </c>
      <c r="F3173" s="46">
        <f>SUM(F3149:F3172)</f>
        <v>27538452.819999978</v>
      </c>
    </row>
    <row r="3183" ht="12.75">
      <c r="B3183" s="37" t="s">
        <v>18</v>
      </c>
    </row>
    <row r="3184" spans="2:6" ht="12.75">
      <c r="B3184" s="34" t="s">
        <v>19</v>
      </c>
      <c r="C3184" s="35"/>
      <c r="D3184" s="35"/>
      <c r="E3184" s="36"/>
      <c r="F3184" s="36"/>
    </row>
    <row r="3185" spans="2:6" ht="15.75">
      <c r="B3185" s="34"/>
      <c r="C3185" s="14" t="s">
        <v>25</v>
      </c>
      <c r="D3185" s="14"/>
      <c r="E3185" s="15"/>
      <c r="F3185" s="38">
        <v>86</v>
      </c>
    </row>
    <row r="3186" spans="2:6" ht="12.75">
      <c r="B3186" s="58" t="s">
        <v>7</v>
      </c>
      <c r="C3186" s="60" t="s">
        <v>159</v>
      </c>
      <c r="D3186" s="60" t="s">
        <v>4</v>
      </c>
      <c r="E3186" s="60" t="s">
        <v>6</v>
      </c>
      <c r="F3186" s="60" t="s">
        <v>160</v>
      </c>
    </row>
    <row r="3187" spans="2:6" ht="12.75">
      <c r="B3187" s="59"/>
      <c r="C3187" s="61"/>
      <c r="D3187" s="61"/>
      <c r="E3187" s="61"/>
      <c r="F3187" s="61"/>
    </row>
    <row r="3188" spans="2:6" ht="12.75">
      <c r="B3188" s="39" t="s">
        <v>8</v>
      </c>
      <c r="C3188" s="40">
        <v>9834.219999981513</v>
      </c>
      <c r="D3188" s="41">
        <v>0</v>
      </c>
      <c r="E3188" s="42">
        <v>0</v>
      </c>
      <c r="F3188" s="43">
        <f>C3188+D3188-E3188</f>
        <v>9834.219999981513</v>
      </c>
    </row>
    <row r="3189" spans="2:6" ht="12.75">
      <c r="B3189" s="39" t="s">
        <v>9</v>
      </c>
      <c r="C3189" s="40">
        <v>1677590.19</v>
      </c>
      <c r="D3189" s="42">
        <v>0</v>
      </c>
      <c r="E3189" s="41">
        <v>0</v>
      </c>
      <c r="F3189" s="43">
        <f>C3189+D3189-E3189</f>
        <v>1677590.19</v>
      </c>
    </row>
    <row r="3190" spans="2:6" ht="12.75">
      <c r="B3190" s="39" t="s">
        <v>10</v>
      </c>
      <c r="C3190" s="40">
        <v>-80558.74000000022</v>
      </c>
      <c r="D3190" s="42">
        <v>2399833.33</v>
      </c>
      <c r="E3190" s="41">
        <v>0</v>
      </c>
      <c r="F3190" s="43">
        <f>C3190+D3190-E3190</f>
        <v>2319274.59</v>
      </c>
    </row>
    <row r="3191" spans="2:6" ht="12.75">
      <c r="B3191" s="39" t="s">
        <v>11</v>
      </c>
      <c r="C3191" s="40">
        <v>49071.78000000119</v>
      </c>
      <c r="D3191" s="42">
        <v>0</v>
      </c>
      <c r="E3191" s="41">
        <v>0</v>
      </c>
      <c r="F3191" s="43">
        <f>C3191+D3191-E3191</f>
        <v>49071.78000000119</v>
      </c>
    </row>
    <row r="3192" spans="2:6" ht="12.75">
      <c r="B3192" s="39" t="s">
        <v>154</v>
      </c>
      <c r="C3192" s="40">
        <v>0</v>
      </c>
      <c r="D3192" s="42">
        <v>0</v>
      </c>
      <c r="E3192" s="41">
        <v>0</v>
      </c>
      <c r="F3192" s="43">
        <v>0</v>
      </c>
    </row>
    <row r="3193" spans="2:6" ht="12.75">
      <c r="B3193" s="39" t="s">
        <v>12</v>
      </c>
      <c r="C3193" s="40">
        <v>-121034.19000000006</v>
      </c>
      <c r="D3193" s="42">
        <v>0</v>
      </c>
      <c r="E3193" s="41">
        <v>0</v>
      </c>
      <c r="F3193" s="43">
        <f aca="true" t="shared" si="85" ref="F3193:F3211">C3193+D3193-E3193</f>
        <v>-121034.19000000006</v>
      </c>
    </row>
    <row r="3194" spans="2:6" ht="22.5">
      <c r="B3194" s="39" t="s">
        <v>31</v>
      </c>
      <c r="C3194" s="40">
        <v>-39189.1399999999</v>
      </c>
      <c r="D3194" s="42">
        <v>0</v>
      </c>
      <c r="E3194" s="41">
        <v>0</v>
      </c>
      <c r="F3194" s="43">
        <f t="shared" si="85"/>
        <v>-39189.1399999999</v>
      </c>
    </row>
    <row r="3195" spans="2:6" ht="12.75">
      <c r="B3195" s="39" t="s">
        <v>13</v>
      </c>
      <c r="C3195" s="40">
        <v>6704157.109999998</v>
      </c>
      <c r="D3195" s="42">
        <v>0</v>
      </c>
      <c r="E3195" s="41">
        <v>0</v>
      </c>
      <c r="F3195" s="43">
        <f t="shared" si="85"/>
        <v>6704157.109999998</v>
      </c>
    </row>
    <row r="3196" spans="2:6" ht="22.5">
      <c r="B3196" s="39" t="s">
        <v>0</v>
      </c>
      <c r="C3196" s="40">
        <v>396710.4900000021</v>
      </c>
      <c r="D3196" s="42">
        <v>0</v>
      </c>
      <c r="E3196" s="41">
        <v>0</v>
      </c>
      <c r="F3196" s="43">
        <f t="shared" si="85"/>
        <v>396710.4900000021</v>
      </c>
    </row>
    <row r="3197" spans="2:6" ht="22.5">
      <c r="B3197" s="39" t="s">
        <v>33</v>
      </c>
      <c r="C3197" s="40">
        <v>2707642.06</v>
      </c>
      <c r="D3197" s="42">
        <v>418208.33</v>
      </c>
      <c r="E3197" s="41">
        <v>0</v>
      </c>
      <c r="F3197" s="43">
        <f t="shared" si="85"/>
        <v>3125850.39</v>
      </c>
    </row>
    <row r="3198" spans="2:6" ht="22.5">
      <c r="B3198" s="39" t="s">
        <v>32</v>
      </c>
      <c r="C3198" s="40">
        <v>2560906.1000000006</v>
      </c>
      <c r="D3198" s="42">
        <v>0</v>
      </c>
      <c r="E3198" s="41">
        <v>0</v>
      </c>
      <c r="F3198" s="43">
        <f t="shared" si="85"/>
        <v>2560906.1000000006</v>
      </c>
    </row>
    <row r="3199" spans="2:6" ht="12.75">
      <c r="B3199" s="39" t="s">
        <v>14</v>
      </c>
      <c r="C3199" s="40">
        <v>0</v>
      </c>
      <c r="D3199" s="42">
        <v>2172416.67</v>
      </c>
      <c r="E3199" s="41">
        <v>0</v>
      </c>
      <c r="F3199" s="43">
        <f t="shared" si="85"/>
        <v>2172416.67</v>
      </c>
    </row>
    <row r="3200" spans="2:6" ht="12.75">
      <c r="B3200" s="39" t="s">
        <v>15</v>
      </c>
      <c r="C3200" s="40">
        <v>5100.2399999999325</v>
      </c>
      <c r="D3200" s="42">
        <v>16542.64</v>
      </c>
      <c r="E3200" s="41">
        <v>0</v>
      </c>
      <c r="F3200" s="43">
        <f t="shared" si="85"/>
        <v>21642.879999999932</v>
      </c>
    </row>
    <row r="3201" spans="2:6" ht="12.75" customHeight="1">
      <c r="B3201" s="39" t="s">
        <v>16</v>
      </c>
      <c r="C3201" s="40">
        <v>0</v>
      </c>
      <c r="D3201" s="42">
        <v>290000</v>
      </c>
      <c r="E3201" s="41">
        <v>0</v>
      </c>
      <c r="F3201" s="43">
        <f t="shared" si="85"/>
        <v>290000</v>
      </c>
    </row>
    <row r="3202" spans="2:6" ht="33.75">
      <c r="B3202" s="39" t="s">
        <v>1</v>
      </c>
      <c r="C3202" s="40">
        <v>8424372.229999997</v>
      </c>
      <c r="D3202" s="42">
        <v>0</v>
      </c>
      <c r="E3202" s="41">
        <v>0</v>
      </c>
      <c r="F3202" s="43">
        <f t="shared" si="85"/>
        <v>8424372.229999997</v>
      </c>
    </row>
    <row r="3203" spans="2:6" ht="12.75">
      <c r="B3203" s="39" t="s">
        <v>17</v>
      </c>
      <c r="C3203" s="40">
        <v>109511.04999999958</v>
      </c>
      <c r="D3203" s="42">
        <v>1162541.67</v>
      </c>
      <c r="E3203" s="41">
        <v>0</v>
      </c>
      <c r="F3203" s="43">
        <f t="shared" si="85"/>
        <v>1272052.7199999995</v>
      </c>
    </row>
    <row r="3204" spans="2:6" ht="22.5">
      <c r="B3204" s="39" t="s">
        <v>2</v>
      </c>
      <c r="C3204" s="40">
        <v>-246309.75000000163</v>
      </c>
      <c r="D3204" s="42">
        <v>7191625</v>
      </c>
      <c r="E3204" s="41">
        <v>0</v>
      </c>
      <c r="F3204" s="43">
        <f t="shared" si="85"/>
        <v>6945315.249999998</v>
      </c>
    </row>
    <row r="3205" spans="2:6" ht="12.75">
      <c r="B3205" s="39" t="s">
        <v>27</v>
      </c>
      <c r="C3205" s="40">
        <v>-0.060000000055879354</v>
      </c>
      <c r="D3205" s="42">
        <v>0</v>
      </c>
      <c r="E3205" s="41">
        <v>0</v>
      </c>
      <c r="F3205" s="43">
        <f t="shared" si="85"/>
        <v>-0.060000000055879354</v>
      </c>
    </row>
    <row r="3206" spans="2:6" ht="12.75">
      <c r="B3206" s="39" t="s">
        <v>28</v>
      </c>
      <c r="C3206" s="40">
        <v>0.5600000000558794</v>
      </c>
      <c r="D3206" s="42">
        <v>0</v>
      </c>
      <c r="E3206" s="41">
        <v>0</v>
      </c>
      <c r="F3206" s="43">
        <f t="shared" si="85"/>
        <v>0.5600000000558794</v>
      </c>
    </row>
    <row r="3207" spans="2:6" ht="22.5">
      <c r="B3207" s="39" t="s">
        <v>3</v>
      </c>
      <c r="C3207" s="40">
        <v>2871019.010000001</v>
      </c>
      <c r="D3207" s="42">
        <v>0</v>
      </c>
      <c r="E3207" s="41">
        <v>0</v>
      </c>
      <c r="F3207" s="43">
        <f t="shared" si="85"/>
        <v>2871019.010000001</v>
      </c>
    </row>
    <row r="3208" spans="2:6" ht="12.75">
      <c r="B3208" s="39" t="s">
        <v>29</v>
      </c>
      <c r="C3208" s="40">
        <v>59496.0699999989</v>
      </c>
      <c r="D3208" s="42">
        <v>0</v>
      </c>
      <c r="E3208" s="41">
        <v>0</v>
      </c>
      <c r="F3208" s="43">
        <f t="shared" si="85"/>
        <v>59496.0699999989</v>
      </c>
    </row>
    <row r="3209" spans="2:6" ht="12.75">
      <c r="B3209" s="39" t="s">
        <v>30</v>
      </c>
      <c r="C3209" s="40">
        <v>214250.99000000002</v>
      </c>
      <c r="D3209" s="42">
        <v>0</v>
      </c>
      <c r="E3209" s="41">
        <v>0</v>
      </c>
      <c r="F3209" s="43">
        <f t="shared" si="85"/>
        <v>214250.99000000002</v>
      </c>
    </row>
    <row r="3210" spans="2:6" ht="12.75">
      <c r="B3210" s="39" t="s">
        <v>67</v>
      </c>
      <c r="C3210" s="40">
        <v>1126036.8799999973</v>
      </c>
      <c r="D3210" s="42">
        <v>0</v>
      </c>
      <c r="E3210" s="41">
        <v>0</v>
      </c>
      <c r="F3210" s="43">
        <f t="shared" si="85"/>
        <v>1126036.8799999973</v>
      </c>
    </row>
    <row r="3211" spans="2:6" ht="12.75">
      <c r="B3211" s="44" t="s">
        <v>66</v>
      </c>
      <c r="C3211" s="40">
        <v>1109845.72</v>
      </c>
      <c r="D3211" s="42">
        <v>6762.5</v>
      </c>
      <c r="E3211" s="41">
        <v>0</v>
      </c>
      <c r="F3211" s="43">
        <f t="shared" si="85"/>
        <v>1116608.22</v>
      </c>
    </row>
    <row r="3212" spans="2:6" ht="15">
      <c r="B3212" s="45" t="s">
        <v>5</v>
      </c>
      <c r="C3212" s="46">
        <v>27538452.819999978</v>
      </c>
      <c r="D3212" s="47">
        <f>SUM(D3188:D3211)</f>
        <v>13657930.14</v>
      </c>
      <c r="E3212" s="47">
        <f>SUM(E3188:E3211)</f>
        <v>0</v>
      </c>
      <c r="F3212" s="46">
        <f>SUM(F3188:F3211)</f>
        <v>41196382.95999997</v>
      </c>
    </row>
    <row r="3220" ht="12.75">
      <c r="B3220" s="37" t="s">
        <v>18</v>
      </c>
    </row>
    <row r="3221" spans="2:6" ht="12.75">
      <c r="B3221" s="34" t="s">
        <v>19</v>
      </c>
      <c r="C3221" s="35"/>
      <c r="D3221" s="35"/>
      <c r="E3221" s="36"/>
      <c r="F3221" s="36"/>
    </row>
    <row r="3222" spans="2:6" ht="15.75">
      <c r="B3222" s="34"/>
      <c r="C3222" s="14" t="s">
        <v>25</v>
      </c>
      <c r="D3222" s="14"/>
      <c r="E3222" s="15"/>
      <c r="F3222" s="38">
        <v>87</v>
      </c>
    </row>
    <row r="3223" spans="2:6" ht="12.75">
      <c r="B3223" s="58" t="s">
        <v>7</v>
      </c>
      <c r="C3223" s="60" t="s">
        <v>160</v>
      </c>
      <c r="D3223" s="60" t="s">
        <v>4</v>
      </c>
      <c r="E3223" s="60" t="s">
        <v>6</v>
      </c>
      <c r="F3223" s="60" t="s">
        <v>161</v>
      </c>
    </row>
    <row r="3224" spans="2:6" ht="12.75">
      <c r="B3224" s="59"/>
      <c r="C3224" s="61"/>
      <c r="D3224" s="61"/>
      <c r="E3224" s="61"/>
      <c r="F3224" s="61"/>
    </row>
    <row r="3225" spans="2:6" ht="12.75">
      <c r="B3225" s="39" t="s">
        <v>8</v>
      </c>
      <c r="C3225" s="40">
        <v>9834.219999981513</v>
      </c>
      <c r="D3225" s="41">
        <v>0</v>
      </c>
      <c r="E3225" s="42">
        <v>0</v>
      </c>
      <c r="F3225" s="43">
        <f>C3225+D3225-E3225</f>
        <v>9834.219999981513</v>
      </c>
    </row>
    <row r="3226" spans="2:6" ht="12.75">
      <c r="B3226" s="39" t="s">
        <v>9</v>
      </c>
      <c r="C3226" s="40">
        <v>1677590.19</v>
      </c>
      <c r="D3226" s="42">
        <v>0</v>
      </c>
      <c r="E3226" s="41">
        <v>0</v>
      </c>
      <c r="F3226" s="43">
        <f>C3226+D3226-E3226</f>
        <v>1677590.19</v>
      </c>
    </row>
    <row r="3227" spans="2:6" ht="12.75">
      <c r="B3227" s="39" t="s">
        <v>10</v>
      </c>
      <c r="C3227" s="40">
        <v>2319274.59</v>
      </c>
      <c r="D3227" s="42">
        <v>0</v>
      </c>
      <c r="E3227" s="41">
        <v>0</v>
      </c>
      <c r="F3227" s="43">
        <f>C3227+D3227-E3227</f>
        <v>2319274.59</v>
      </c>
    </row>
    <row r="3228" spans="2:6" ht="12.75">
      <c r="B3228" s="39" t="s">
        <v>11</v>
      </c>
      <c r="C3228" s="40">
        <v>49071.78000000119</v>
      </c>
      <c r="D3228" s="42">
        <v>0</v>
      </c>
      <c r="E3228" s="41">
        <v>0</v>
      </c>
      <c r="F3228" s="43">
        <f>C3228+D3228-E3228</f>
        <v>49071.78000000119</v>
      </c>
    </row>
    <row r="3229" spans="2:6" ht="12.75">
      <c r="B3229" s="39" t="s">
        <v>154</v>
      </c>
      <c r="C3229" s="40">
        <v>0</v>
      </c>
      <c r="D3229" s="42">
        <v>0</v>
      </c>
      <c r="E3229" s="41">
        <v>0</v>
      </c>
      <c r="F3229" s="43">
        <v>0</v>
      </c>
    </row>
    <row r="3230" spans="2:6" ht="12.75">
      <c r="B3230" s="39" t="s">
        <v>12</v>
      </c>
      <c r="C3230" s="40">
        <v>-121034.19000000006</v>
      </c>
      <c r="D3230" s="42">
        <v>0</v>
      </c>
      <c r="E3230" s="41">
        <v>0</v>
      </c>
      <c r="F3230" s="43">
        <f aca="true" t="shared" si="86" ref="F3230:F3248">C3230+D3230-E3230</f>
        <v>-121034.19000000006</v>
      </c>
    </row>
    <row r="3231" spans="2:6" ht="22.5">
      <c r="B3231" s="39" t="s">
        <v>31</v>
      </c>
      <c r="C3231" s="40">
        <v>-39189.1399999999</v>
      </c>
      <c r="D3231" s="42">
        <v>0</v>
      </c>
      <c r="E3231" s="41">
        <v>0</v>
      </c>
      <c r="F3231" s="43">
        <f t="shared" si="86"/>
        <v>-39189.1399999999</v>
      </c>
    </row>
    <row r="3232" spans="2:6" ht="12.75">
      <c r="B3232" s="39" t="s">
        <v>13</v>
      </c>
      <c r="C3232" s="40">
        <v>6704157.109999998</v>
      </c>
      <c r="D3232" s="42">
        <v>0</v>
      </c>
      <c r="E3232" s="41">
        <v>0</v>
      </c>
      <c r="F3232" s="43">
        <f t="shared" si="86"/>
        <v>6704157.109999998</v>
      </c>
    </row>
    <row r="3233" spans="2:6" ht="22.5">
      <c r="B3233" s="39" t="s">
        <v>0</v>
      </c>
      <c r="C3233" s="40">
        <v>396710.4900000021</v>
      </c>
      <c r="D3233" s="42">
        <v>0</v>
      </c>
      <c r="E3233" s="41">
        <v>26640</v>
      </c>
      <c r="F3233" s="43">
        <f t="shared" si="86"/>
        <v>370070.4900000021</v>
      </c>
    </row>
    <row r="3234" spans="2:6" ht="22.5">
      <c r="B3234" s="39" t="s">
        <v>33</v>
      </c>
      <c r="C3234" s="40">
        <v>3125850.39</v>
      </c>
      <c r="D3234" s="42">
        <v>0</v>
      </c>
      <c r="E3234" s="41">
        <v>0</v>
      </c>
      <c r="F3234" s="43">
        <f t="shared" si="86"/>
        <v>3125850.39</v>
      </c>
    </row>
    <row r="3235" spans="2:6" ht="22.5">
      <c r="B3235" s="39" t="s">
        <v>32</v>
      </c>
      <c r="C3235" s="40">
        <v>2560906.1000000006</v>
      </c>
      <c r="D3235" s="42">
        <v>0</v>
      </c>
      <c r="E3235" s="41">
        <v>0</v>
      </c>
      <c r="F3235" s="43">
        <f t="shared" si="86"/>
        <v>2560906.1000000006</v>
      </c>
    </row>
    <row r="3236" spans="2:6" ht="12.75">
      <c r="B3236" s="39" t="s">
        <v>14</v>
      </c>
      <c r="C3236" s="40">
        <v>2172416.67</v>
      </c>
      <c r="D3236" s="42">
        <v>0</v>
      </c>
      <c r="E3236" s="41">
        <v>0</v>
      </c>
      <c r="F3236" s="43">
        <f t="shared" si="86"/>
        <v>2172416.67</v>
      </c>
    </row>
    <row r="3237" spans="2:6" ht="12.75">
      <c r="B3237" s="39" t="s">
        <v>15</v>
      </c>
      <c r="C3237" s="40">
        <v>21642.879999999932</v>
      </c>
      <c r="D3237" s="42">
        <v>0</v>
      </c>
      <c r="E3237" s="41">
        <v>0</v>
      </c>
      <c r="F3237" s="43">
        <f t="shared" si="86"/>
        <v>21642.879999999932</v>
      </c>
    </row>
    <row r="3238" spans="2:6" ht="22.5">
      <c r="B3238" s="39" t="s">
        <v>16</v>
      </c>
      <c r="C3238" s="40">
        <v>290000</v>
      </c>
      <c r="D3238" s="42">
        <v>0</v>
      </c>
      <c r="E3238" s="41">
        <v>0</v>
      </c>
      <c r="F3238" s="43">
        <f t="shared" si="86"/>
        <v>290000</v>
      </c>
    </row>
    <row r="3239" spans="2:6" ht="33.75">
      <c r="B3239" s="39" t="s">
        <v>1</v>
      </c>
      <c r="C3239" s="40">
        <v>8424372.229999997</v>
      </c>
      <c r="D3239" s="42">
        <v>0</v>
      </c>
      <c r="E3239" s="41">
        <v>0</v>
      </c>
      <c r="F3239" s="43">
        <f t="shared" si="86"/>
        <v>8424372.229999997</v>
      </c>
    </row>
    <row r="3240" spans="2:6" ht="12.75">
      <c r="B3240" s="39" t="s">
        <v>17</v>
      </c>
      <c r="C3240" s="40">
        <v>1272052.7199999995</v>
      </c>
      <c r="D3240" s="42">
        <v>0</v>
      </c>
      <c r="E3240" s="41">
        <v>0</v>
      </c>
      <c r="F3240" s="43">
        <f t="shared" si="86"/>
        <v>1272052.7199999995</v>
      </c>
    </row>
    <row r="3241" spans="2:6" ht="12.75" customHeight="1">
      <c r="B3241" s="39" t="s">
        <v>2</v>
      </c>
      <c r="C3241" s="40">
        <v>6945315.249999998</v>
      </c>
      <c r="D3241" s="42">
        <v>0</v>
      </c>
      <c r="E3241" s="41">
        <v>7413573.57</v>
      </c>
      <c r="F3241" s="43">
        <f t="shared" si="86"/>
        <v>-468258.32000000216</v>
      </c>
    </row>
    <row r="3242" spans="2:6" ht="12.75">
      <c r="B3242" s="39" t="s">
        <v>27</v>
      </c>
      <c r="C3242" s="40">
        <v>-0.060000000055879354</v>
      </c>
      <c r="D3242" s="42">
        <v>0</v>
      </c>
      <c r="E3242" s="41">
        <v>0</v>
      </c>
      <c r="F3242" s="43">
        <f t="shared" si="86"/>
        <v>-0.060000000055879354</v>
      </c>
    </row>
    <row r="3243" spans="2:6" ht="12.75">
      <c r="B3243" s="39" t="s">
        <v>28</v>
      </c>
      <c r="C3243" s="40">
        <v>0.5600000000558794</v>
      </c>
      <c r="D3243" s="42">
        <v>0</v>
      </c>
      <c r="E3243" s="41">
        <v>0</v>
      </c>
      <c r="F3243" s="43">
        <f t="shared" si="86"/>
        <v>0.5600000000558794</v>
      </c>
    </row>
    <row r="3244" spans="2:6" ht="22.5">
      <c r="B3244" s="39" t="s">
        <v>3</v>
      </c>
      <c r="C3244" s="40">
        <v>2871019.010000001</v>
      </c>
      <c r="D3244" s="42">
        <v>0</v>
      </c>
      <c r="E3244" s="41">
        <v>0</v>
      </c>
      <c r="F3244" s="43">
        <f t="shared" si="86"/>
        <v>2871019.010000001</v>
      </c>
    </row>
    <row r="3245" spans="2:6" ht="12.75">
      <c r="B3245" s="39" t="s">
        <v>29</v>
      </c>
      <c r="C3245" s="40">
        <v>59496.0699999989</v>
      </c>
      <c r="D3245" s="42">
        <v>0</v>
      </c>
      <c r="E3245" s="41">
        <v>0</v>
      </c>
      <c r="F3245" s="43">
        <f t="shared" si="86"/>
        <v>59496.0699999989</v>
      </c>
    </row>
    <row r="3246" spans="2:6" ht="12.75">
      <c r="B3246" s="39" t="s">
        <v>30</v>
      </c>
      <c r="C3246" s="40">
        <v>214250.99000000002</v>
      </c>
      <c r="D3246" s="42">
        <v>0</v>
      </c>
      <c r="E3246" s="41">
        <v>0</v>
      </c>
      <c r="F3246" s="43">
        <f t="shared" si="86"/>
        <v>214250.99000000002</v>
      </c>
    </row>
    <row r="3247" spans="2:6" ht="12.75">
      <c r="B3247" s="39" t="s">
        <v>67</v>
      </c>
      <c r="C3247" s="40">
        <v>1126036.8799999973</v>
      </c>
      <c r="D3247" s="42">
        <v>0</v>
      </c>
      <c r="E3247" s="41">
        <v>0</v>
      </c>
      <c r="F3247" s="43">
        <f t="shared" si="86"/>
        <v>1126036.8799999973</v>
      </c>
    </row>
    <row r="3248" spans="2:6" ht="12.75">
      <c r="B3248" s="44" t="s">
        <v>66</v>
      </c>
      <c r="C3248" s="40">
        <v>1116608.22</v>
      </c>
      <c r="D3248" s="42">
        <v>52891</v>
      </c>
      <c r="E3248" s="41">
        <v>1169499.22</v>
      </c>
      <c r="F3248" s="43">
        <f t="shared" si="86"/>
        <v>0</v>
      </c>
    </row>
    <row r="3249" spans="2:6" ht="15">
      <c r="B3249" s="45" t="s">
        <v>5</v>
      </c>
      <c r="C3249" s="46">
        <v>41196382.95999997</v>
      </c>
      <c r="D3249" s="47">
        <f>SUM(D3225:D3248)</f>
        <v>52891</v>
      </c>
      <c r="E3249" s="47">
        <f>SUM(E3225:E3248)</f>
        <v>8609712.790000001</v>
      </c>
      <c r="F3249" s="46">
        <f>SUM(F3225:F3248)</f>
        <v>32639561.169999976</v>
      </c>
    </row>
    <row r="3256" ht="12.75">
      <c r="B3256" s="37" t="s">
        <v>18</v>
      </c>
    </row>
    <row r="3257" spans="2:6" ht="12.75">
      <c r="B3257" s="34" t="s">
        <v>19</v>
      </c>
      <c r="C3257" s="35"/>
      <c r="D3257" s="35"/>
      <c r="E3257" s="36"/>
      <c r="F3257" s="36"/>
    </row>
    <row r="3258" spans="2:6" ht="15.75">
      <c r="B3258" s="34"/>
      <c r="C3258" s="14" t="s">
        <v>25</v>
      </c>
      <c r="D3258" s="14"/>
      <c r="E3258" s="15"/>
      <c r="F3258" s="38">
        <v>88</v>
      </c>
    </row>
    <row r="3259" spans="2:6" ht="12.75">
      <c r="B3259" s="58" t="s">
        <v>7</v>
      </c>
      <c r="C3259" s="60" t="s">
        <v>161</v>
      </c>
      <c r="D3259" s="60" t="s">
        <v>4</v>
      </c>
      <c r="E3259" s="60" t="s">
        <v>6</v>
      </c>
      <c r="F3259" s="60" t="s">
        <v>162</v>
      </c>
    </row>
    <row r="3260" spans="2:6" ht="12.75">
      <c r="B3260" s="59"/>
      <c r="C3260" s="61"/>
      <c r="D3260" s="61"/>
      <c r="E3260" s="61"/>
      <c r="F3260" s="61"/>
    </row>
    <row r="3261" spans="2:6" ht="12.75">
      <c r="B3261" s="39" t="s">
        <v>8</v>
      </c>
      <c r="C3261" s="40">
        <v>9834.219999981513</v>
      </c>
      <c r="D3261" s="41">
        <v>44909169.63</v>
      </c>
      <c r="E3261" s="42">
        <v>44909169.63</v>
      </c>
      <c r="F3261" s="43">
        <f>C3261+D3261-E3261</f>
        <v>9834.219999983907</v>
      </c>
    </row>
    <row r="3262" spans="2:6" ht="12.75">
      <c r="B3262" s="39" t="s">
        <v>9</v>
      </c>
      <c r="C3262" s="40">
        <v>1677590.19</v>
      </c>
      <c r="D3262" s="42">
        <v>0</v>
      </c>
      <c r="E3262" s="41">
        <v>0</v>
      </c>
      <c r="F3262" s="43">
        <f>C3262+D3262-E3262</f>
        <v>1677590.19</v>
      </c>
    </row>
    <row r="3263" spans="2:6" ht="12.75">
      <c r="B3263" s="39" t="s">
        <v>10</v>
      </c>
      <c r="C3263" s="40">
        <v>2319274.59</v>
      </c>
      <c r="D3263" s="42">
        <v>0</v>
      </c>
      <c r="E3263" s="41">
        <v>2318029.81</v>
      </c>
      <c r="F3263" s="43">
        <f>C3263+D3263-E3263</f>
        <v>1244.779999999795</v>
      </c>
    </row>
    <row r="3264" spans="2:6" ht="12.75">
      <c r="B3264" s="39" t="s">
        <v>11</v>
      </c>
      <c r="C3264" s="40">
        <v>49071.78000000119</v>
      </c>
      <c r="D3264" s="42">
        <v>0</v>
      </c>
      <c r="E3264" s="41">
        <v>0</v>
      </c>
      <c r="F3264" s="43">
        <f>C3264+D3264-E3264</f>
        <v>49071.78000000119</v>
      </c>
    </row>
    <row r="3265" spans="2:6" ht="12.75">
      <c r="B3265" s="39" t="s">
        <v>154</v>
      </c>
      <c r="C3265" s="40">
        <v>0</v>
      </c>
      <c r="D3265" s="42">
        <v>0</v>
      </c>
      <c r="E3265" s="41">
        <v>0</v>
      </c>
      <c r="F3265" s="43">
        <v>0</v>
      </c>
    </row>
    <row r="3266" spans="2:6" ht="12.75">
      <c r="B3266" s="39" t="s">
        <v>12</v>
      </c>
      <c r="C3266" s="40">
        <v>-121034.19000000006</v>
      </c>
      <c r="D3266" s="42">
        <v>0</v>
      </c>
      <c r="E3266" s="41">
        <v>0</v>
      </c>
      <c r="F3266" s="43">
        <f aca="true" t="shared" si="87" ref="F3266:F3284">C3266+D3266-E3266</f>
        <v>-121034.19000000006</v>
      </c>
    </row>
    <row r="3267" spans="2:6" ht="22.5">
      <c r="B3267" s="39" t="s">
        <v>31</v>
      </c>
      <c r="C3267" s="40">
        <v>-39189.1399999999</v>
      </c>
      <c r="D3267" s="42">
        <v>0</v>
      </c>
      <c r="E3267" s="41">
        <v>0</v>
      </c>
      <c r="F3267" s="43">
        <f t="shared" si="87"/>
        <v>-39189.1399999999</v>
      </c>
    </row>
    <row r="3268" spans="2:6" ht="12.75">
      <c r="B3268" s="39" t="s">
        <v>13</v>
      </c>
      <c r="C3268" s="40">
        <v>6704157.109999998</v>
      </c>
      <c r="D3268" s="42">
        <v>0</v>
      </c>
      <c r="E3268" s="41">
        <v>0</v>
      </c>
      <c r="F3268" s="43">
        <f t="shared" si="87"/>
        <v>6704157.109999998</v>
      </c>
    </row>
    <row r="3269" spans="2:6" ht="22.5">
      <c r="B3269" s="39" t="s">
        <v>0</v>
      </c>
      <c r="C3269" s="40">
        <v>370070.4900000021</v>
      </c>
      <c r="D3269" s="42">
        <v>0</v>
      </c>
      <c r="E3269" s="41">
        <v>0</v>
      </c>
      <c r="F3269" s="43">
        <f t="shared" si="87"/>
        <v>370070.4900000021</v>
      </c>
    </row>
    <row r="3270" spans="2:6" ht="22.5">
      <c r="B3270" s="39" t="s">
        <v>33</v>
      </c>
      <c r="C3270" s="40">
        <v>3125850.39</v>
      </c>
      <c r="D3270" s="42">
        <v>0</v>
      </c>
      <c r="E3270" s="41">
        <v>0</v>
      </c>
      <c r="F3270" s="43">
        <f t="shared" si="87"/>
        <v>3125850.39</v>
      </c>
    </row>
    <row r="3271" spans="2:6" ht="22.5">
      <c r="B3271" s="39" t="s">
        <v>32</v>
      </c>
      <c r="C3271" s="40">
        <v>2560906.1000000006</v>
      </c>
      <c r="D3271" s="42">
        <v>0</v>
      </c>
      <c r="E3271" s="41">
        <v>0</v>
      </c>
      <c r="F3271" s="43">
        <f t="shared" si="87"/>
        <v>2560906.1000000006</v>
      </c>
    </row>
    <row r="3272" spans="2:6" ht="12.75">
      <c r="B3272" s="39" t="s">
        <v>14</v>
      </c>
      <c r="C3272" s="40">
        <v>2172416.67</v>
      </c>
      <c r="D3272" s="42">
        <v>0</v>
      </c>
      <c r="E3272" s="41">
        <v>2096119.39</v>
      </c>
      <c r="F3272" s="43">
        <f t="shared" si="87"/>
        <v>76297.28000000003</v>
      </c>
    </row>
    <row r="3273" spans="2:6" ht="12.75" customHeight="1">
      <c r="B3273" s="39" t="s">
        <v>15</v>
      </c>
      <c r="C3273" s="40">
        <v>21642.879999999932</v>
      </c>
      <c r="D3273" s="42">
        <v>0</v>
      </c>
      <c r="E3273" s="41">
        <v>21642</v>
      </c>
      <c r="F3273" s="43">
        <f t="shared" si="87"/>
        <v>0.879999999931897</v>
      </c>
    </row>
    <row r="3274" spans="2:6" ht="22.5">
      <c r="B3274" s="39" t="s">
        <v>16</v>
      </c>
      <c r="C3274" s="40">
        <v>290000</v>
      </c>
      <c r="D3274" s="42">
        <v>0</v>
      </c>
      <c r="E3274" s="41">
        <v>204600</v>
      </c>
      <c r="F3274" s="43">
        <f t="shared" si="87"/>
        <v>85400</v>
      </c>
    </row>
    <row r="3275" spans="2:6" ht="33.75">
      <c r="B3275" s="39" t="s">
        <v>1</v>
      </c>
      <c r="C3275" s="40">
        <v>8424372.229999997</v>
      </c>
      <c r="D3275" s="42">
        <v>0</v>
      </c>
      <c r="E3275" s="41">
        <v>0</v>
      </c>
      <c r="F3275" s="43">
        <f t="shared" si="87"/>
        <v>8424372.229999997</v>
      </c>
    </row>
    <row r="3276" spans="2:6" ht="12.75">
      <c r="B3276" s="39" t="s">
        <v>17</v>
      </c>
      <c r="C3276" s="40">
        <v>1272052.7199999995</v>
      </c>
      <c r="D3276" s="42">
        <v>0</v>
      </c>
      <c r="E3276" s="41">
        <v>1274464.6</v>
      </c>
      <c r="F3276" s="43">
        <f t="shared" si="87"/>
        <v>-2411.8800000005867</v>
      </c>
    </row>
    <row r="3277" spans="2:6" ht="22.5">
      <c r="B3277" s="39" t="s">
        <v>2</v>
      </c>
      <c r="C3277" s="40">
        <v>-468258.32000000216</v>
      </c>
      <c r="D3277" s="42">
        <v>0</v>
      </c>
      <c r="E3277" s="41">
        <v>15000</v>
      </c>
      <c r="F3277" s="43">
        <f t="shared" si="87"/>
        <v>-483258.32000000216</v>
      </c>
    </row>
    <row r="3278" spans="2:6" ht="12.75">
      <c r="B3278" s="39" t="s">
        <v>27</v>
      </c>
      <c r="C3278" s="40">
        <v>-0.060000000055879354</v>
      </c>
      <c r="D3278" s="42">
        <v>0</v>
      </c>
      <c r="E3278" s="41">
        <v>0</v>
      </c>
      <c r="F3278" s="43">
        <f t="shared" si="87"/>
        <v>-0.060000000055879354</v>
      </c>
    </row>
    <row r="3279" spans="2:6" ht="12.75">
      <c r="B3279" s="39" t="s">
        <v>28</v>
      </c>
      <c r="C3279" s="40">
        <v>0.5600000000558794</v>
      </c>
      <c r="D3279" s="42">
        <v>0</v>
      </c>
      <c r="E3279" s="41">
        <v>0</v>
      </c>
      <c r="F3279" s="43">
        <f t="shared" si="87"/>
        <v>0.5600000000558794</v>
      </c>
    </row>
    <row r="3280" spans="2:6" ht="22.5">
      <c r="B3280" s="39" t="s">
        <v>3</v>
      </c>
      <c r="C3280" s="40">
        <v>2871019.010000001</v>
      </c>
      <c r="D3280" s="42">
        <v>0</v>
      </c>
      <c r="E3280" s="41">
        <v>0</v>
      </c>
      <c r="F3280" s="43">
        <f t="shared" si="87"/>
        <v>2871019.010000001</v>
      </c>
    </row>
    <row r="3281" spans="2:6" ht="12.75">
      <c r="B3281" s="39" t="s">
        <v>29</v>
      </c>
      <c r="C3281" s="40">
        <v>59496.0699999989</v>
      </c>
      <c r="D3281" s="42">
        <v>0</v>
      </c>
      <c r="E3281" s="41">
        <v>0</v>
      </c>
      <c r="F3281" s="43">
        <f t="shared" si="87"/>
        <v>59496.0699999989</v>
      </c>
    </row>
    <row r="3282" spans="2:6" ht="12.75">
      <c r="B3282" s="39" t="s">
        <v>30</v>
      </c>
      <c r="C3282" s="40">
        <v>214250.99000000002</v>
      </c>
      <c r="D3282" s="42">
        <v>0</v>
      </c>
      <c r="E3282" s="41">
        <v>0</v>
      </c>
      <c r="F3282" s="43">
        <f t="shared" si="87"/>
        <v>214250.99000000002</v>
      </c>
    </row>
    <row r="3283" spans="2:6" ht="12.75">
      <c r="B3283" s="39" t="s">
        <v>67</v>
      </c>
      <c r="C3283" s="40">
        <v>1126036.8799999973</v>
      </c>
      <c r="D3283" s="42">
        <v>0</v>
      </c>
      <c r="E3283" s="41">
        <v>0</v>
      </c>
      <c r="F3283" s="43">
        <f t="shared" si="87"/>
        <v>1126036.8799999973</v>
      </c>
    </row>
    <row r="3284" spans="2:6" ht="12.75">
      <c r="B3284" s="44" t="s">
        <v>66</v>
      </c>
      <c r="C3284" s="40">
        <v>0</v>
      </c>
      <c r="D3284" s="42">
        <v>4410</v>
      </c>
      <c r="E3284" s="41">
        <v>0</v>
      </c>
      <c r="F3284" s="43">
        <f t="shared" si="87"/>
        <v>4410</v>
      </c>
    </row>
    <row r="3285" spans="2:6" ht="15">
      <c r="B3285" s="45" t="s">
        <v>5</v>
      </c>
      <c r="C3285" s="46">
        <v>32639561.169999976</v>
      </c>
      <c r="D3285" s="47">
        <f>SUM(D3261:D3284)</f>
        <v>44913579.63</v>
      </c>
      <c r="E3285" s="47">
        <f>SUM(E3261:E3284)</f>
        <v>50839025.43000001</v>
      </c>
      <c r="F3285" s="46">
        <f>SUM(F3261:F3284)</f>
        <v>26714115.36999998</v>
      </c>
    </row>
    <row r="3294" ht="12.75">
      <c r="B3294" s="37" t="s">
        <v>18</v>
      </c>
    </row>
    <row r="3295" spans="2:6" ht="12.75">
      <c r="B3295" s="34" t="s">
        <v>19</v>
      </c>
      <c r="C3295" s="35"/>
      <c r="D3295" s="35"/>
      <c r="E3295" s="36"/>
      <c r="F3295" s="36"/>
    </row>
    <row r="3296" spans="2:6" ht="15.75">
      <c r="B3296" s="34"/>
      <c r="C3296" s="14" t="s">
        <v>25</v>
      </c>
      <c r="D3296" s="14"/>
      <c r="E3296" s="15"/>
      <c r="F3296" s="38">
        <v>89</v>
      </c>
    </row>
    <row r="3297" spans="2:6" ht="12.75">
      <c r="B3297" s="58" t="s">
        <v>7</v>
      </c>
      <c r="C3297" s="60" t="s">
        <v>162</v>
      </c>
      <c r="D3297" s="60" t="s">
        <v>4</v>
      </c>
      <c r="E3297" s="60" t="s">
        <v>6</v>
      </c>
      <c r="F3297" s="60" t="s">
        <v>163</v>
      </c>
    </row>
    <row r="3298" spans="2:6" ht="12.75">
      <c r="B3298" s="59"/>
      <c r="C3298" s="61"/>
      <c r="D3298" s="61"/>
      <c r="E3298" s="61"/>
      <c r="F3298" s="61"/>
    </row>
    <row r="3299" spans="2:6" ht="12.75">
      <c r="B3299" s="39" t="s">
        <v>8</v>
      </c>
      <c r="C3299" s="40">
        <v>9834.219999983907</v>
      </c>
      <c r="D3299" s="41">
        <v>0</v>
      </c>
      <c r="E3299" s="42">
        <v>650.29</v>
      </c>
      <c r="F3299" s="43">
        <f>C3299+D3299-E3299</f>
        <v>9183.929999983906</v>
      </c>
    </row>
    <row r="3300" spans="2:6" ht="12.75">
      <c r="B3300" s="39" t="s">
        <v>9</v>
      </c>
      <c r="C3300" s="40">
        <v>1677590.19</v>
      </c>
      <c r="D3300" s="42">
        <v>0</v>
      </c>
      <c r="E3300" s="41">
        <v>0</v>
      </c>
      <c r="F3300" s="43">
        <f>C3300+D3300-E3300</f>
        <v>1677590.19</v>
      </c>
    </row>
    <row r="3301" spans="2:6" ht="12.75">
      <c r="B3301" s="39" t="s">
        <v>10</v>
      </c>
      <c r="C3301" s="40">
        <v>1244.779999999795</v>
      </c>
      <c r="D3301" s="42">
        <v>0</v>
      </c>
      <c r="E3301" s="41">
        <v>0</v>
      </c>
      <c r="F3301" s="43">
        <f>C3301+D3301-E3301</f>
        <v>1244.779999999795</v>
      </c>
    </row>
    <row r="3302" spans="2:6" ht="12.75">
      <c r="B3302" s="39" t="s">
        <v>11</v>
      </c>
      <c r="C3302" s="40">
        <v>49071.78000000119</v>
      </c>
      <c r="D3302" s="42">
        <v>0</v>
      </c>
      <c r="E3302" s="41">
        <v>0</v>
      </c>
      <c r="F3302" s="43">
        <f>C3302+D3302-E3302</f>
        <v>49071.78000000119</v>
      </c>
    </row>
    <row r="3303" spans="2:6" ht="12.75">
      <c r="B3303" s="39" t="s">
        <v>154</v>
      </c>
      <c r="C3303" s="40">
        <v>0</v>
      </c>
      <c r="D3303" s="42">
        <v>0</v>
      </c>
      <c r="E3303" s="41">
        <v>0</v>
      </c>
      <c r="F3303" s="43">
        <v>0</v>
      </c>
    </row>
    <row r="3304" spans="2:6" ht="12.75" customHeight="1">
      <c r="B3304" s="39" t="s">
        <v>12</v>
      </c>
      <c r="C3304" s="40">
        <v>-121034.19000000006</v>
      </c>
      <c r="D3304" s="42">
        <v>811500</v>
      </c>
      <c r="E3304" s="41">
        <v>0</v>
      </c>
      <c r="F3304" s="43">
        <f aca="true" t="shared" si="88" ref="F3304:F3322">C3304+D3304-E3304</f>
        <v>690465.8099999999</v>
      </c>
    </row>
    <row r="3305" spans="2:6" ht="22.5">
      <c r="B3305" s="39" t="s">
        <v>31</v>
      </c>
      <c r="C3305" s="40">
        <v>-39189.1399999999</v>
      </c>
      <c r="D3305" s="42">
        <v>1232708.33</v>
      </c>
      <c r="E3305" s="41">
        <v>0</v>
      </c>
      <c r="F3305" s="43">
        <f t="shared" si="88"/>
        <v>1193519.1900000002</v>
      </c>
    </row>
    <row r="3306" spans="2:6" ht="12.75">
      <c r="B3306" s="39" t="s">
        <v>13</v>
      </c>
      <c r="C3306" s="40">
        <v>6704157.109999998</v>
      </c>
      <c r="D3306" s="42">
        <v>769238.18</v>
      </c>
      <c r="E3306" s="41">
        <v>0</v>
      </c>
      <c r="F3306" s="43">
        <f t="shared" si="88"/>
        <v>7473395.289999997</v>
      </c>
    </row>
    <row r="3307" spans="2:6" ht="22.5">
      <c r="B3307" s="39" t="s">
        <v>0</v>
      </c>
      <c r="C3307" s="40">
        <v>370070.4900000021</v>
      </c>
      <c r="D3307" s="42">
        <v>14223041.67</v>
      </c>
      <c r="E3307" s="41">
        <v>0</v>
      </c>
      <c r="F3307" s="43">
        <f t="shared" si="88"/>
        <v>14593112.160000002</v>
      </c>
    </row>
    <row r="3308" spans="2:6" ht="22.5">
      <c r="B3308" s="39" t="s">
        <v>33</v>
      </c>
      <c r="C3308" s="40">
        <v>3125850.39</v>
      </c>
      <c r="D3308" s="42">
        <v>0</v>
      </c>
      <c r="E3308" s="41">
        <v>0</v>
      </c>
      <c r="F3308" s="43">
        <f t="shared" si="88"/>
        <v>3125850.39</v>
      </c>
    </row>
    <row r="3309" spans="2:6" ht="22.5">
      <c r="B3309" s="39" t="s">
        <v>32</v>
      </c>
      <c r="C3309" s="40">
        <v>2560906.1000000006</v>
      </c>
      <c r="D3309" s="42">
        <v>0</v>
      </c>
      <c r="E3309" s="41">
        <v>0</v>
      </c>
      <c r="F3309" s="43">
        <f t="shared" si="88"/>
        <v>2560906.1000000006</v>
      </c>
    </row>
    <row r="3310" spans="2:6" ht="12.75">
      <c r="B3310" s="39" t="s">
        <v>14</v>
      </c>
      <c r="C3310" s="40">
        <v>76297.28000000003</v>
      </c>
      <c r="D3310" s="42">
        <v>0</v>
      </c>
      <c r="E3310" s="41">
        <v>0</v>
      </c>
      <c r="F3310" s="43">
        <f t="shared" si="88"/>
        <v>76297.28000000003</v>
      </c>
    </row>
    <row r="3311" spans="2:6" ht="12.75">
      <c r="B3311" s="39" t="s">
        <v>15</v>
      </c>
      <c r="C3311" s="40">
        <v>0.879999999931897</v>
      </c>
      <c r="D3311" s="42">
        <v>0</v>
      </c>
      <c r="E3311" s="41">
        <v>0</v>
      </c>
      <c r="F3311" s="43">
        <f t="shared" si="88"/>
        <v>0.879999999931897</v>
      </c>
    </row>
    <row r="3312" spans="2:6" ht="22.5">
      <c r="B3312" s="39" t="s">
        <v>16</v>
      </c>
      <c r="C3312" s="40">
        <v>85400</v>
      </c>
      <c r="D3312" s="42">
        <v>0</v>
      </c>
      <c r="E3312" s="41">
        <v>0</v>
      </c>
      <c r="F3312" s="43">
        <f t="shared" si="88"/>
        <v>85400</v>
      </c>
    </row>
    <row r="3313" spans="2:6" ht="33.75">
      <c r="B3313" s="39" t="s">
        <v>1</v>
      </c>
      <c r="C3313" s="40">
        <v>8424372.229999997</v>
      </c>
      <c r="D3313" s="42">
        <v>3014416.67</v>
      </c>
      <c r="E3313" s="41">
        <v>0</v>
      </c>
      <c r="F3313" s="43">
        <f t="shared" si="88"/>
        <v>11438788.899999997</v>
      </c>
    </row>
    <row r="3314" spans="2:6" ht="12.75">
      <c r="B3314" s="39" t="s">
        <v>17</v>
      </c>
      <c r="C3314" s="40">
        <v>-2411.8800000005867</v>
      </c>
      <c r="D3314" s="42">
        <v>0</v>
      </c>
      <c r="E3314" s="41">
        <v>0</v>
      </c>
      <c r="F3314" s="43">
        <f t="shared" si="88"/>
        <v>-2411.8800000005867</v>
      </c>
    </row>
    <row r="3315" spans="2:6" ht="22.5">
      <c r="B3315" s="39" t="s">
        <v>2</v>
      </c>
      <c r="C3315" s="40">
        <v>-483258.32000000216</v>
      </c>
      <c r="D3315" s="42">
        <v>650.29</v>
      </c>
      <c r="E3315" s="41">
        <v>35000</v>
      </c>
      <c r="F3315" s="43">
        <f t="shared" si="88"/>
        <v>-517608.0300000022</v>
      </c>
    </row>
    <row r="3316" spans="2:6" ht="12.75">
      <c r="B3316" s="39" t="s">
        <v>27</v>
      </c>
      <c r="C3316" s="40">
        <v>-0.060000000055879354</v>
      </c>
      <c r="D3316" s="42">
        <v>0</v>
      </c>
      <c r="E3316" s="41">
        <v>0</v>
      </c>
      <c r="F3316" s="43">
        <f t="shared" si="88"/>
        <v>-0.060000000055879354</v>
      </c>
    </row>
    <row r="3317" spans="2:6" ht="12.75">
      <c r="B3317" s="39" t="s">
        <v>28</v>
      </c>
      <c r="C3317" s="40">
        <v>0.5600000000558794</v>
      </c>
      <c r="D3317" s="42">
        <v>0</v>
      </c>
      <c r="E3317" s="41">
        <v>0</v>
      </c>
      <c r="F3317" s="43">
        <f t="shared" si="88"/>
        <v>0.5600000000558794</v>
      </c>
    </row>
    <row r="3318" spans="2:6" ht="22.5">
      <c r="B3318" s="39" t="s">
        <v>3</v>
      </c>
      <c r="C3318" s="40">
        <v>2871019.010000001</v>
      </c>
      <c r="D3318" s="42">
        <v>0</v>
      </c>
      <c r="E3318" s="41">
        <v>0</v>
      </c>
      <c r="F3318" s="43">
        <f t="shared" si="88"/>
        <v>2871019.010000001</v>
      </c>
    </row>
    <row r="3319" spans="2:6" ht="12.75">
      <c r="B3319" s="39" t="s">
        <v>29</v>
      </c>
      <c r="C3319" s="40">
        <v>59496.0699999989</v>
      </c>
      <c r="D3319" s="42">
        <v>0</v>
      </c>
      <c r="E3319" s="41">
        <v>0</v>
      </c>
      <c r="F3319" s="43">
        <f t="shared" si="88"/>
        <v>59496.0699999989</v>
      </c>
    </row>
    <row r="3320" spans="2:6" ht="12.75">
      <c r="B3320" s="39" t="s">
        <v>30</v>
      </c>
      <c r="C3320" s="40">
        <v>214250.99000000002</v>
      </c>
      <c r="D3320" s="42">
        <v>0</v>
      </c>
      <c r="E3320" s="41">
        <v>0</v>
      </c>
      <c r="F3320" s="43">
        <f t="shared" si="88"/>
        <v>214250.99000000002</v>
      </c>
    </row>
    <row r="3321" spans="2:6" ht="12.75">
      <c r="B3321" s="39" t="s">
        <v>67</v>
      </c>
      <c r="C3321" s="40">
        <v>1126036.8799999973</v>
      </c>
      <c r="D3321" s="42">
        <v>0</v>
      </c>
      <c r="E3321" s="41">
        <v>0</v>
      </c>
      <c r="F3321" s="43">
        <f t="shared" si="88"/>
        <v>1126036.8799999973</v>
      </c>
    </row>
    <row r="3322" spans="2:6" ht="12.75">
      <c r="B3322" s="44" t="s">
        <v>66</v>
      </c>
      <c r="C3322" s="40">
        <v>4410</v>
      </c>
      <c r="D3322" s="42">
        <v>19039</v>
      </c>
      <c r="E3322" s="41">
        <v>0</v>
      </c>
      <c r="F3322" s="43">
        <f t="shared" si="88"/>
        <v>23449</v>
      </c>
    </row>
    <row r="3323" spans="2:6" ht="15">
      <c r="B3323" s="45" t="s">
        <v>5</v>
      </c>
      <c r="C3323" s="46">
        <v>26714115.36999998</v>
      </c>
      <c r="D3323" s="47">
        <f>SUM(D3299:D3322)</f>
        <v>20070594.14</v>
      </c>
      <c r="E3323" s="47">
        <f>SUM(E3299:E3322)</f>
        <v>35650.29</v>
      </c>
      <c r="F3323" s="46">
        <f>SUM(F3299:F3322)</f>
        <v>46749059.21999998</v>
      </c>
    </row>
    <row r="3330" ht="12.75">
      <c r="B3330" s="37" t="s">
        <v>18</v>
      </c>
    </row>
    <row r="3331" spans="2:6" ht="12.75">
      <c r="B3331" s="34" t="s">
        <v>19</v>
      </c>
      <c r="C3331" s="35"/>
      <c r="D3331" s="35"/>
      <c r="E3331" s="36"/>
      <c r="F3331" s="36"/>
    </row>
    <row r="3332" spans="2:6" ht="15.75">
      <c r="B3332" s="34"/>
      <c r="C3332" s="14" t="s">
        <v>25</v>
      </c>
      <c r="D3332" s="14"/>
      <c r="E3332" s="15"/>
      <c r="F3332" s="38">
        <v>90</v>
      </c>
    </row>
    <row r="3333" spans="2:6" ht="12.75">
      <c r="B3333" s="58" t="s">
        <v>7</v>
      </c>
      <c r="C3333" s="60" t="s">
        <v>163</v>
      </c>
      <c r="D3333" s="60" t="s">
        <v>4</v>
      </c>
      <c r="E3333" s="60" t="s">
        <v>6</v>
      </c>
      <c r="F3333" s="60" t="s">
        <v>164</v>
      </c>
    </row>
    <row r="3334" spans="2:6" ht="12.75">
      <c r="B3334" s="59"/>
      <c r="C3334" s="61"/>
      <c r="D3334" s="61"/>
      <c r="E3334" s="61"/>
      <c r="F3334" s="61"/>
    </row>
    <row r="3335" spans="2:6" ht="12.75" customHeight="1">
      <c r="B3335" s="39" t="s">
        <v>8</v>
      </c>
      <c r="C3335" s="40">
        <v>9183.929999983906</v>
      </c>
      <c r="D3335" s="41">
        <v>0</v>
      </c>
      <c r="E3335" s="42">
        <v>0</v>
      </c>
      <c r="F3335" s="43">
        <f>C3335+D3335-E3335</f>
        <v>9183.929999983906</v>
      </c>
    </row>
    <row r="3336" spans="2:6" ht="12.75">
      <c r="B3336" s="39" t="s">
        <v>9</v>
      </c>
      <c r="C3336" s="40">
        <v>1677590.19</v>
      </c>
      <c r="D3336" s="42">
        <v>0</v>
      </c>
      <c r="E3336" s="41">
        <v>0</v>
      </c>
      <c r="F3336" s="43">
        <f>C3336+D3336-E3336</f>
        <v>1677590.19</v>
      </c>
    </row>
    <row r="3337" spans="2:6" ht="12.75">
      <c r="B3337" s="39" t="s">
        <v>10</v>
      </c>
      <c r="C3337" s="40">
        <v>1244.779999999795</v>
      </c>
      <c r="D3337" s="42">
        <v>2399833.34</v>
      </c>
      <c r="E3337" s="41">
        <v>0</v>
      </c>
      <c r="F3337" s="43">
        <f>C3337+D3337-E3337</f>
        <v>2401078.1199999996</v>
      </c>
    </row>
    <row r="3338" spans="2:6" ht="12.75">
      <c r="B3338" s="39" t="s">
        <v>11</v>
      </c>
      <c r="C3338" s="40">
        <v>49071.78000000119</v>
      </c>
      <c r="D3338" s="42">
        <v>0</v>
      </c>
      <c r="E3338" s="41">
        <v>0</v>
      </c>
      <c r="F3338" s="43">
        <f>C3338+D3338-E3338</f>
        <v>49071.78000000119</v>
      </c>
    </row>
    <row r="3339" spans="2:6" ht="12.75">
      <c r="B3339" s="39" t="s">
        <v>154</v>
      </c>
      <c r="C3339" s="40">
        <v>0</v>
      </c>
      <c r="D3339" s="42">
        <v>0</v>
      </c>
      <c r="E3339" s="41">
        <v>0</v>
      </c>
      <c r="F3339" s="43">
        <v>0</v>
      </c>
    </row>
    <row r="3340" spans="2:6" ht="12.75">
      <c r="B3340" s="39" t="s">
        <v>12</v>
      </c>
      <c r="C3340" s="40">
        <v>690465.8099999999</v>
      </c>
      <c r="D3340" s="42">
        <v>0</v>
      </c>
      <c r="E3340" s="41">
        <v>598368.27</v>
      </c>
      <c r="F3340" s="43">
        <f aca="true" t="shared" si="89" ref="F3340:F3358">C3340+D3340-E3340</f>
        <v>92097.53999999992</v>
      </c>
    </row>
    <row r="3341" spans="2:6" ht="22.5">
      <c r="B3341" s="39" t="s">
        <v>31</v>
      </c>
      <c r="C3341" s="40">
        <v>1193519.1900000002</v>
      </c>
      <c r="D3341" s="42">
        <v>0</v>
      </c>
      <c r="E3341" s="41">
        <v>1703072.09</v>
      </c>
      <c r="F3341" s="43">
        <f t="shared" si="89"/>
        <v>-509552.8999999999</v>
      </c>
    </row>
    <row r="3342" spans="2:6" ht="12.75">
      <c r="B3342" s="39" t="s">
        <v>13</v>
      </c>
      <c r="C3342" s="40">
        <v>7473395.289999997</v>
      </c>
      <c r="D3342" s="42">
        <v>0</v>
      </c>
      <c r="E3342" s="41">
        <v>1008209.28</v>
      </c>
      <c r="F3342" s="43">
        <f t="shared" si="89"/>
        <v>6465186.009999997</v>
      </c>
    </row>
    <row r="3343" spans="2:6" ht="22.5">
      <c r="B3343" s="39" t="s">
        <v>0</v>
      </c>
      <c r="C3343" s="40">
        <v>14593112.160000002</v>
      </c>
      <c r="D3343" s="42">
        <v>0</v>
      </c>
      <c r="E3343" s="41">
        <v>2918283.07</v>
      </c>
      <c r="F3343" s="43">
        <f t="shared" si="89"/>
        <v>11674829.090000002</v>
      </c>
    </row>
    <row r="3344" spans="2:6" ht="22.5">
      <c r="B3344" s="39" t="s">
        <v>33</v>
      </c>
      <c r="C3344" s="40">
        <v>3125850.39</v>
      </c>
      <c r="D3344" s="42">
        <v>12466.33</v>
      </c>
      <c r="E3344" s="41">
        <v>0</v>
      </c>
      <c r="F3344" s="43">
        <f t="shared" si="89"/>
        <v>3138316.72</v>
      </c>
    </row>
    <row r="3345" spans="2:6" ht="22.5">
      <c r="B3345" s="39" t="s">
        <v>32</v>
      </c>
      <c r="C3345" s="40">
        <v>2560906.1000000006</v>
      </c>
      <c r="D3345" s="42">
        <v>45642.81</v>
      </c>
      <c r="E3345" s="41">
        <v>0</v>
      </c>
      <c r="F3345" s="43">
        <f t="shared" si="89"/>
        <v>2606548.9100000006</v>
      </c>
    </row>
    <row r="3346" spans="2:6" ht="12.75">
      <c r="B3346" s="39" t="s">
        <v>14</v>
      </c>
      <c r="C3346" s="40">
        <v>76297.28000000003</v>
      </c>
      <c r="D3346" s="42">
        <v>4191482.14</v>
      </c>
      <c r="E3346" s="41">
        <v>0</v>
      </c>
      <c r="F3346" s="43">
        <f t="shared" si="89"/>
        <v>4267779.42</v>
      </c>
    </row>
    <row r="3347" spans="2:6" ht="12.75">
      <c r="B3347" s="39" t="s">
        <v>15</v>
      </c>
      <c r="C3347" s="40">
        <v>0.879999999931897</v>
      </c>
      <c r="D3347" s="42">
        <v>3712.64</v>
      </c>
      <c r="E3347" s="41">
        <v>0</v>
      </c>
      <c r="F3347" s="43">
        <f t="shared" si="89"/>
        <v>3713.5199999999318</v>
      </c>
    </row>
    <row r="3348" spans="2:6" ht="22.5">
      <c r="B3348" s="39" t="s">
        <v>16</v>
      </c>
      <c r="C3348" s="40">
        <v>85400</v>
      </c>
      <c r="D3348" s="42">
        <v>518265</v>
      </c>
      <c r="E3348" s="41">
        <v>0</v>
      </c>
      <c r="F3348" s="43">
        <f t="shared" si="89"/>
        <v>603665</v>
      </c>
    </row>
    <row r="3349" spans="2:6" ht="33.75">
      <c r="B3349" s="39" t="s">
        <v>1</v>
      </c>
      <c r="C3349" s="40">
        <v>11438788.899999997</v>
      </c>
      <c r="D3349" s="42">
        <v>0</v>
      </c>
      <c r="E3349" s="41">
        <v>1767415.15</v>
      </c>
      <c r="F3349" s="43">
        <f t="shared" si="89"/>
        <v>9671373.749999996</v>
      </c>
    </row>
    <row r="3350" spans="2:6" ht="12.75">
      <c r="B3350" s="39" t="s">
        <v>17</v>
      </c>
      <c r="C3350" s="40">
        <v>-2411.8800000005867</v>
      </c>
      <c r="D3350" s="42">
        <v>0</v>
      </c>
      <c r="E3350" s="41">
        <v>0</v>
      </c>
      <c r="F3350" s="43">
        <f t="shared" si="89"/>
        <v>-2411.8800000005867</v>
      </c>
    </row>
    <row r="3351" spans="2:6" ht="22.5">
      <c r="B3351" s="39" t="s">
        <v>2</v>
      </c>
      <c r="C3351" s="40">
        <v>-517608.0300000022</v>
      </c>
      <c r="D3351" s="42">
        <v>0</v>
      </c>
      <c r="E3351" s="41">
        <v>107279</v>
      </c>
      <c r="F3351" s="43">
        <f t="shared" si="89"/>
        <v>-624887.0300000021</v>
      </c>
    </row>
    <row r="3352" spans="2:6" ht="12.75">
      <c r="B3352" s="39" t="s">
        <v>27</v>
      </c>
      <c r="C3352" s="40">
        <v>-0.060000000055879354</v>
      </c>
      <c r="D3352" s="42">
        <v>0</v>
      </c>
      <c r="E3352" s="41">
        <v>0</v>
      </c>
      <c r="F3352" s="43">
        <f t="shared" si="89"/>
        <v>-0.060000000055879354</v>
      </c>
    </row>
    <row r="3353" spans="2:6" ht="12.75">
      <c r="B3353" s="39" t="s">
        <v>28</v>
      </c>
      <c r="C3353" s="40">
        <v>0.5600000000558794</v>
      </c>
      <c r="D3353" s="42">
        <v>0</v>
      </c>
      <c r="E3353" s="41">
        <v>0</v>
      </c>
      <c r="F3353" s="43">
        <f t="shared" si="89"/>
        <v>0.5600000000558794</v>
      </c>
    </row>
    <row r="3354" spans="2:6" ht="22.5">
      <c r="B3354" s="39" t="s">
        <v>3</v>
      </c>
      <c r="C3354" s="40">
        <v>2871019.010000001</v>
      </c>
      <c r="D3354" s="42">
        <v>0</v>
      </c>
      <c r="E3354" s="41">
        <v>0</v>
      </c>
      <c r="F3354" s="43">
        <f t="shared" si="89"/>
        <v>2871019.010000001</v>
      </c>
    </row>
    <row r="3355" spans="2:6" ht="12.75">
      <c r="B3355" s="39" t="s">
        <v>29</v>
      </c>
      <c r="C3355" s="40">
        <v>59496.0699999989</v>
      </c>
      <c r="D3355" s="42">
        <v>0</v>
      </c>
      <c r="E3355" s="41">
        <v>0</v>
      </c>
      <c r="F3355" s="43">
        <f t="shared" si="89"/>
        <v>59496.0699999989</v>
      </c>
    </row>
    <row r="3356" spans="2:6" ht="12.75">
      <c r="B3356" s="39" t="s">
        <v>30</v>
      </c>
      <c r="C3356" s="40">
        <v>214250.99000000002</v>
      </c>
      <c r="D3356" s="42">
        <v>0</v>
      </c>
      <c r="E3356" s="41">
        <v>0</v>
      </c>
      <c r="F3356" s="43">
        <f t="shared" si="89"/>
        <v>214250.99000000002</v>
      </c>
    </row>
    <row r="3357" spans="2:6" ht="12.75">
      <c r="B3357" s="39" t="s">
        <v>67</v>
      </c>
      <c r="C3357" s="40">
        <v>1126036.8799999973</v>
      </c>
      <c r="D3357" s="42">
        <v>0</v>
      </c>
      <c r="E3357" s="41">
        <v>0</v>
      </c>
      <c r="F3357" s="43">
        <f t="shared" si="89"/>
        <v>1126036.8799999973</v>
      </c>
    </row>
    <row r="3358" spans="2:6" ht="12.75">
      <c r="B3358" s="44" t="s">
        <v>66</v>
      </c>
      <c r="C3358" s="40">
        <v>23449</v>
      </c>
      <c r="D3358" s="42">
        <v>131141</v>
      </c>
      <c r="E3358" s="41">
        <v>0</v>
      </c>
      <c r="F3358" s="43">
        <f t="shared" si="89"/>
        <v>154590</v>
      </c>
    </row>
    <row r="3359" spans="2:6" ht="15">
      <c r="B3359" s="45" t="s">
        <v>5</v>
      </c>
      <c r="C3359" s="46">
        <v>46749059.21999998</v>
      </c>
      <c r="D3359" s="47">
        <f>SUM(D3335:D3358)</f>
        <v>7302543.26</v>
      </c>
      <c r="E3359" s="47">
        <f>SUM(E3335:E3358)</f>
        <v>8102626.860000001</v>
      </c>
      <c r="F3359" s="46">
        <f>SUM(F3335:F3358)</f>
        <v>45948975.61999997</v>
      </c>
    </row>
    <row r="3364" ht="12.75" customHeight="1"/>
    <row r="3368" ht="12.75">
      <c r="B3368" s="37" t="s">
        <v>18</v>
      </c>
    </row>
    <row r="3369" spans="2:6" ht="12.75">
      <c r="B3369" s="34" t="s">
        <v>19</v>
      </c>
      <c r="C3369" s="35"/>
      <c r="D3369" s="35"/>
      <c r="E3369" s="36"/>
      <c r="F3369" s="36"/>
    </row>
    <row r="3370" spans="2:6" ht="15.75">
      <c r="B3370" s="34"/>
      <c r="C3370" s="14" t="s">
        <v>25</v>
      </c>
      <c r="D3370" s="14"/>
      <c r="E3370" s="15"/>
      <c r="F3370" s="38">
        <v>91</v>
      </c>
    </row>
    <row r="3371" spans="2:6" ht="12.75">
      <c r="B3371" s="58" t="s">
        <v>7</v>
      </c>
      <c r="C3371" s="60" t="s">
        <v>164</v>
      </c>
      <c r="D3371" s="60" t="s">
        <v>4</v>
      </c>
      <c r="E3371" s="60" t="s">
        <v>6</v>
      </c>
      <c r="F3371" s="60" t="s">
        <v>165</v>
      </c>
    </row>
    <row r="3372" spans="2:6" ht="12.75">
      <c r="B3372" s="59"/>
      <c r="C3372" s="61"/>
      <c r="D3372" s="61"/>
      <c r="E3372" s="61"/>
      <c r="F3372" s="61"/>
    </row>
    <row r="3373" spans="2:6" ht="12.75">
      <c r="B3373" s="39" t="s">
        <v>8</v>
      </c>
      <c r="C3373" s="40">
        <v>9183.929999983906</v>
      </c>
      <c r="D3373" s="41">
        <v>0</v>
      </c>
      <c r="E3373" s="42">
        <v>0</v>
      </c>
      <c r="F3373" s="43">
        <f>C3373+D3373-E3373</f>
        <v>9183.929999983906</v>
      </c>
    </row>
    <row r="3374" spans="2:6" ht="12.75">
      <c r="B3374" s="39" t="s">
        <v>9</v>
      </c>
      <c r="C3374" s="40">
        <v>1677590.19</v>
      </c>
      <c r="D3374" s="42">
        <v>0</v>
      </c>
      <c r="E3374" s="41">
        <v>0</v>
      </c>
      <c r="F3374" s="43">
        <f>C3374+D3374-E3374</f>
        <v>1677590.19</v>
      </c>
    </row>
    <row r="3375" spans="2:6" ht="12.75">
      <c r="B3375" s="39" t="s">
        <v>10</v>
      </c>
      <c r="C3375" s="40">
        <v>2401078.1199999996</v>
      </c>
      <c r="D3375" s="42">
        <v>0</v>
      </c>
      <c r="E3375" s="41">
        <v>0</v>
      </c>
      <c r="F3375" s="43">
        <f>C3375+D3375-E3375</f>
        <v>2401078.1199999996</v>
      </c>
    </row>
    <row r="3376" spans="2:6" ht="12.75">
      <c r="B3376" s="39" t="s">
        <v>11</v>
      </c>
      <c r="C3376" s="40">
        <v>49071.78000000119</v>
      </c>
      <c r="D3376" s="42">
        <v>392418.61</v>
      </c>
      <c r="E3376" s="41">
        <v>0</v>
      </c>
      <c r="F3376" s="43">
        <f>C3376+D3376-E3376</f>
        <v>441490.3900000012</v>
      </c>
    </row>
    <row r="3377" spans="2:6" ht="12.75">
      <c r="B3377" s="39" t="s">
        <v>154</v>
      </c>
      <c r="C3377" s="40">
        <v>0</v>
      </c>
      <c r="D3377" s="42">
        <v>0</v>
      </c>
      <c r="E3377" s="41">
        <v>0</v>
      </c>
      <c r="F3377" s="43">
        <v>0</v>
      </c>
    </row>
    <row r="3378" spans="2:6" ht="12.75">
      <c r="B3378" s="39" t="s">
        <v>12</v>
      </c>
      <c r="C3378" s="40">
        <v>92097.53999999992</v>
      </c>
      <c r="D3378" s="42">
        <v>1984918.19</v>
      </c>
      <c r="E3378" s="41">
        <v>0</v>
      </c>
      <c r="F3378" s="43">
        <f aca="true" t="shared" si="90" ref="F3378:F3396">C3378+D3378-E3378</f>
        <v>2077015.73</v>
      </c>
    </row>
    <row r="3379" spans="2:6" ht="22.5">
      <c r="B3379" s="39" t="s">
        <v>31</v>
      </c>
      <c r="C3379" s="40">
        <v>-509552.8999999999</v>
      </c>
      <c r="D3379" s="42">
        <v>0</v>
      </c>
      <c r="E3379" s="41">
        <v>0</v>
      </c>
      <c r="F3379" s="43">
        <f t="shared" si="90"/>
        <v>-509552.8999999999</v>
      </c>
    </row>
    <row r="3380" spans="2:6" ht="12.75">
      <c r="B3380" s="39" t="s">
        <v>13</v>
      </c>
      <c r="C3380" s="40">
        <v>6465186.009999997</v>
      </c>
      <c r="D3380" s="42">
        <v>0</v>
      </c>
      <c r="E3380" s="41">
        <v>0</v>
      </c>
      <c r="F3380" s="43">
        <f t="shared" si="90"/>
        <v>6465186.009999997</v>
      </c>
    </row>
    <row r="3381" spans="2:6" ht="22.5">
      <c r="B3381" s="39" t="s">
        <v>0</v>
      </c>
      <c r="C3381" s="40">
        <v>11674829.090000002</v>
      </c>
      <c r="D3381" s="42">
        <v>0</v>
      </c>
      <c r="E3381" s="41">
        <v>5300140.65</v>
      </c>
      <c r="F3381" s="43">
        <f t="shared" si="90"/>
        <v>6374688.440000001</v>
      </c>
    </row>
    <row r="3382" spans="2:6" ht="22.5">
      <c r="B3382" s="39" t="s">
        <v>33</v>
      </c>
      <c r="C3382" s="40">
        <v>3138316.72</v>
      </c>
      <c r="D3382" s="42">
        <v>0</v>
      </c>
      <c r="E3382" s="41">
        <v>0</v>
      </c>
      <c r="F3382" s="43">
        <f t="shared" si="90"/>
        <v>3138316.72</v>
      </c>
    </row>
    <row r="3383" spans="2:6" ht="22.5">
      <c r="B3383" s="39" t="s">
        <v>32</v>
      </c>
      <c r="C3383" s="40">
        <v>2606548.9100000006</v>
      </c>
      <c r="D3383" s="42">
        <v>0</v>
      </c>
      <c r="E3383" s="41">
        <v>0</v>
      </c>
      <c r="F3383" s="43">
        <f t="shared" si="90"/>
        <v>2606548.9100000006</v>
      </c>
    </row>
    <row r="3384" spans="2:6" ht="12.75">
      <c r="B3384" s="39" t="s">
        <v>14</v>
      </c>
      <c r="C3384" s="40">
        <v>4267779.42</v>
      </c>
      <c r="D3384" s="42">
        <v>0</v>
      </c>
      <c r="E3384" s="41">
        <v>0</v>
      </c>
      <c r="F3384" s="43">
        <f t="shared" si="90"/>
        <v>4267779.42</v>
      </c>
    </row>
    <row r="3385" spans="2:6" ht="12.75">
      <c r="B3385" s="39" t="s">
        <v>15</v>
      </c>
      <c r="C3385" s="40">
        <v>3713.5199999999318</v>
      </c>
      <c r="D3385" s="42">
        <v>0</v>
      </c>
      <c r="E3385" s="41">
        <v>0</v>
      </c>
      <c r="F3385" s="43">
        <f t="shared" si="90"/>
        <v>3713.5199999999318</v>
      </c>
    </row>
    <row r="3386" spans="2:6" ht="22.5">
      <c r="B3386" s="39" t="s">
        <v>16</v>
      </c>
      <c r="C3386" s="40">
        <v>603665</v>
      </c>
      <c r="D3386" s="42">
        <v>0</v>
      </c>
      <c r="E3386" s="41">
        <v>0</v>
      </c>
      <c r="F3386" s="43">
        <f t="shared" si="90"/>
        <v>603665</v>
      </c>
    </row>
    <row r="3387" spans="2:6" ht="33.75">
      <c r="B3387" s="39" t="s">
        <v>1</v>
      </c>
      <c r="C3387" s="40">
        <v>9671373.749999996</v>
      </c>
      <c r="D3387" s="42">
        <v>1226784.25</v>
      </c>
      <c r="E3387" s="41">
        <v>0</v>
      </c>
      <c r="F3387" s="43">
        <f t="shared" si="90"/>
        <v>10898157.999999996</v>
      </c>
    </row>
    <row r="3388" spans="2:6" ht="12.75">
      <c r="B3388" s="39" t="s">
        <v>17</v>
      </c>
      <c r="C3388" s="40">
        <v>-2411.8800000005867</v>
      </c>
      <c r="D3388" s="42">
        <v>0</v>
      </c>
      <c r="E3388" s="41">
        <v>0</v>
      </c>
      <c r="F3388" s="43">
        <f t="shared" si="90"/>
        <v>-2411.8800000005867</v>
      </c>
    </row>
    <row r="3389" spans="2:6" ht="22.5">
      <c r="B3389" s="39" t="s">
        <v>2</v>
      </c>
      <c r="C3389" s="40">
        <v>-624887.0300000021</v>
      </c>
      <c r="D3389" s="42">
        <v>0</v>
      </c>
      <c r="E3389" s="41">
        <v>0</v>
      </c>
      <c r="F3389" s="43">
        <f t="shared" si="90"/>
        <v>-624887.0300000021</v>
      </c>
    </row>
    <row r="3390" spans="2:6" ht="12.75">
      <c r="B3390" s="39" t="s">
        <v>27</v>
      </c>
      <c r="C3390" s="40">
        <v>-0.060000000055879354</v>
      </c>
      <c r="D3390" s="42">
        <v>0</v>
      </c>
      <c r="E3390" s="41">
        <v>0</v>
      </c>
      <c r="F3390" s="43">
        <f t="shared" si="90"/>
        <v>-0.060000000055879354</v>
      </c>
    </row>
    <row r="3391" spans="2:6" ht="12.75">
      <c r="B3391" s="39" t="s">
        <v>28</v>
      </c>
      <c r="C3391" s="40">
        <v>0.5600000000558794</v>
      </c>
      <c r="D3391" s="42">
        <v>0</v>
      </c>
      <c r="E3391" s="41">
        <v>0</v>
      </c>
      <c r="F3391" s="43">
        <f t="shared" si="90"/>
        <v>0.5600000000558794</v>
      </c>
    </row>
    <row r="3392" spans="2:6" ht="22.5">
      <c r="B3392" s="39" t="s">
        <v>3</v>
      </c>
      <c r="C3392" s="40">
        <v>2871019.010000001</v>
      </c>
      <c r="D3392" s="42">
        <v>0</v>
      </c>
      <c r="E3392" s="41">
        <v>0</v>
      </c>
      <c r="F3392" s="43">
        <f t="shared" si="90"/>
        <v>2871019.010000001</v>
      </c>
    </row>
    <row r="3393" spans="2:6" ht="12.75">
      <c r="B3393" s="39" t="s">
        <v>29</v>
      </c>
      <c r="C3393" s="40">
        <v>59496.0699999989</v>
      </c>
      <c r="D3393" s="42">
        <v>2690721.41</v>
      </c>
      <c r="E3393" s="41">
        <v>0</v>
      </c>
      <c r="F3393" s="43">
        <f t="shared" si="90"/>
        <v>2750217.479999999</v>
      </c>
    </row>
    <row r="3394" spans="2:6" ht="12.75">
      <c r="B3394" s="39" t="s">
        <v>30</v>
      </c>
      <c r="C3394" s="40">
        <v>214250.99000000002</v>
      </c>
      <c r="D3394" s="42">
        <v>0</v>
      </c>
      <c r="E3394" s="41">
        <v>0</v>
      </c>
      <c r="F3394" s="43">
        <f t="shared" si="90"/>
        <v>214250.99000000002</v>
      </c>
    </row>
    <row r="3395" spans="2:6" ht="12.75">
      <c r="B3395" s="39" t="s">
        <v>67</v>
      </c>
      <c r="C3395" s="40">
        <v>1126036.8799999973</v>
      </c>
      <c r="D3395" s="42">
        <v>0</v>
      </c>
      <c r="E3395" s="41">
        <v>0</v>
      </c>
      <c r="F3395" s="43">
        <f t="shared" si="90"/>
        <v>1126036.8799999973</v>
      </c>
    </row>
    <row r="3396" spans="2:6" ht="12.75">
      <c r="B3396" s="44" t="s">
        <v>66</v>
      </c>
      <c r="C3396" s="40">
        <v>154590</v>
      </c>
      <c r="D3396" s="42">
        <v>0</v>
      </c>
      <c r="E3396" s="41">
        <v>64710.09</v>
      </c>
      <c r="F3396" s="43">
        <f t="shared" si="90"/>
        <v>89879.91</v>
      </c>
    </row>
    <row r="3397" spans="2:6" ht="15">
      <c r="B3397" s="45" t="s">
        <v>5</v>
      </c>
      <c r="C3397" s="46">
        <v>45948975.61999997</v>
      </c>
      <c r="D3397" s="47">
        <f>SUM(D3373:D3396)</f>
        <v>6294842.46</v>
      </c>
      <c r="E3397" s="47">
        <f>SUM(E3373:E3396)</f>
        <v>5364850.74</v>
      </c>
      <c r="F3397" s="46">
        <f>SUM(F3373:F3396)</f>
        <v>46878967.33999996</v>
      </c>
    </row>
    <row r="3404" ht="12.75" customHeight="1"/>
    <row r="3407" ht="12.75">
      <c r="B3407" s="37" t="s">
        <v>18</v>
      </c>
    </row>
    <row r="3408" spans="2:6" ht="12.75">
      <c r="B3408" s="34" t="s">
        <v>19</v>
      </c>
      <c r="C3408" s="35"/>
      <c r="D3408" s="35"/>
      <c r="E3408" s="36"/>
      <c r="F3408" s="36"/>
    </row>
    <row r="3409" spans="2:6" ht="15.75">
      <c r="B3409" s="34"/>
      <c r="C3409" s="14" t="s">
        <v>25</v>
      </c>
      <c r="D3409" s="14"/>
      <c r="E3409" s="15"/>
      <c r="F3409" s="38">
        <v>92</v>
      </c>
    </row>
    <row r="3410" spans="2:6" ht="12.75">
      <c r="B3410" s="58" t="s">
        <v>7</v>
      </c>
      <c r="C3410" s="60" t="s">
        <v>165</v>
      </c>
      <c r="D3410" s="60" t="s">
        <v>4</v>
      </c>
      <c r="E3410" s="60" t="s">
        <v>6</v>
      </c>
      <c r="F3410" s="60" t="s">
        <v>166</v>
      </c>
    </row>
    <row r="3411" spans="2:6" ht="12.75">
      <c r="B3411" s="59"/>
      <c r="C3411" s="61"/>
      <c r="D3411" s="61"/>
      <c r="E3411" s="61"/>
      <c r="F3411" s="61"/>
    </row>
    <row r="3412" spans="2:6" ht="12.75">
      <c r="B3412" s="39" t="s">
        <v>8</v>
      </c>
      <c r="C3412" s="40">
        <v>9183.929999983906</v>
      </c>
      <c r="D3412" s="41">
        <v>0</v>
      </c>
      <c r="E3412" s="42">
        <v>0</v>
      </c>
      <c r="F3412" s="43">
        <f>C3412+D3412-E3412</f>
        <v>9183.929999983906</v>
      </c>
    </row>
    <row r="3413" spans="2:6" ht="12.75">
      <c r="B3413" s="39" t="s">
        <v>9</v>
      </c>
      <c r="C3413" s="40">
        <v>1677590.19</v>
      </c>
      <c r="D3413" s="42">
        <v>0</v>
      </c>
      <c r="E3413" s="41">
        <v>0</v>
      </c>
      <c r="F3413" s="43">
        <f>C3413+D3413-E3413</f>
        <v>1677590.19</v>
      </c>
    </row>
    <row r="3414" spans="2:6" ht="12.75">
      <c r="B3414" s="39" t="s">
        <v>10</v>
      </c>
      <c r="C3414" s="40">
        <v>2401078.1199999996</v>
      </c>
      <c r="D3414" s="42">
        <v>0</v>
      </c>
      <c r="E3414" s="41">
        <v>2082533.54</v>
      </c>
      <c r="F3414" s="43">
        <f>C3414+D3414-E3414</f>
        <v>318544.5799999996</v>
      </c>
    </row>
    <row r="3415" spans="2:6" ht="12.75">
      <c r="B3415" s="39" t="s">
        <v>11</v>
      </c>
      <c r="C3415" s="40">
        <v>441490.3900000012</v>
      </c>
      <c r="D3415" s="42">
        <v>0</v>
      </c>
      <c r="E3415" s="41">
        <v>0</v>
      </c>
      <c r="F3415" s="43">
        <f>C3415+D3415-E3415</f>
        <v>441490.3900000012</v>
      </c>
    </row>
    <row r="3416" spans="2:6" ht="12.75">
      <c r="B3416" s="39" t="s">
        <v>154</v>
      </c>
      <c r="C3416" s="40">
        <v>0</v>
      </c>
      <c r="D3416" s="42">
        <v>0</v>
      </c>
      <c r="E3416" s="41">
        <v>0</v>
      </c>
      <c r="F3416" s="43">
        <v>0</v>
      </c>
    </row>
    <row r="3417" spans="2:6" ht="12.75">
      <c r="B3417" s="39" t="s">
        <v>12</v>
      </c>
      <c r="C3417" s="40">
        <v>2077015.73</v>
      </c>
      <c r="D3417" s="42">
        <v>0</v>
      </c>
      <c r="E3417" s="41">
        <v>247092.3</v>
      </c>
      <c r="F3417" s="43">
        <f aca="true" t="shared" si="91" ref="F3417:F3435">C3417+D3417-E3417</f>
        <v>1829923.43</v>
      </c>
    </row>
    <row r="3418" spans="2:6" ht="22.5">
      <c r="B3418" s="39" t="s">
        <v>31</v>
      </c>
      <c r="C3418" s="40">
        <v>-509552.8999999999</v>
      </c>
      <c r="D3418" s="42">
        <v>0</v>
      </c>
      <c r="E3418" s="41">
        <v>0</v>
      </c>
      <c r="F3418" s="43">
        <f t="shared" si="91"/>
        <v>-509552.8999999999</v>
      </c>
    </row>
    <row r="3419" spans="2:6" ht="12.75">
      <c r="B3419" s="39" t="s">
        <v>13</v>
      </c>
      <c r="C3419" s="40">
        <v>6465186.009999997</v>
      </c>
      <c r="D3419" s="42">
        <v>0</v>
      </c>
      <c r="E3419" s="41">
        <v>0</v>
      </c>
      <c r="F3419" s="43">
        <f t="shared" si="91"/>
        <v>6465186.009999997</v>
      </c>
    </row>
    <row r="3420" spans="2:6" ht="22.5">
      <c r="B3420" s="39" t="s">
        <v>0</v>
      </c>
      <c r="C3420" s="40">
        <v>6374688.440000001</v>
      </c>
      <c r="D3420" s="42">
        <v>13437263.51</v>
      </c>
      <c r="E3420" s="41">
        <v>6242759.56</v>
      </c>
      <c r="F3420" s="43">
        <f t="shared" si="91"/>
        <v>13569192.390000004</v>
      </c>
    </row>
    <row r="3421" spans="2:6" ht="22.5">
      <c r="B3421" s="39" t="s">
        <v>33</v>
      </c>
      <c r="C3421" s="40">
        <v>3138316.72</v>
      </c>
      <c r="D3421" s="42">
        <v>0</v>
      </c>
      <c r="E3421" s="41">
        <v>73700</v>
      </c>
      <c r="F3421" s="43">
        <f t="shared" si="91"/>
        <v>3064616.72</v>
      </c>
    </row>
    <row r="3422" spans="2:6" ht="22.5">
      <c r="B3422" s="39" t="s">
        <v>32</v>
      </c>
      <c r="C3422" s="40">
        <v>2606548.9100000006</v>
      </c>
      <c r="D3422" s="42">
        <v>0</v>
      </c>
      <c r="E3422" s="41">
        <v>91124</v>
      </c>
      <c r="F3422" s="43">
        <f t="shared" si="91"/>
        <v>2515424.9100000006</v>
      </c>
    </row>
    <row r="3423" spans="2:6" ht="12.75">
      <c r="B3423" s="39" t="s">
        <v>14</v>
      </c>
      <c r="C3423" s="40">
        <v>4267779.42</v>
      </c>
      <c r="D3423" s="42">
        <v>0</v>
      </c>
      <c r="E3423" s="41">
        <v>2524720</v>
      </c>
      <c r="F3423" s="43">
        <f t="shared" si="91"/>
        <v>1743059.42</v>
      </c>
    </row>
    <row r="3424" spans="2:6" ht="12.75">
      <c r="B3424" s="39" t="s">
        <v>15</v>
      </c>
      <c r="C3424" s="40">
        <v>3713.5199999999318</v>
      </c>
      <c r="D3424" s="42">
        <v>0</v>
      </c>
      <c r="E3424" s="41">
        <v>3713</v>
      </c>
      <c r="F3424" s="43">
        <f t="shared" si="91"/>
        <v>0.5199999999317697</v>
      </c>
    </row>
    <row r="3425" spans="2:6" ht="22.5">
      <c r="B3425" s="39" t="s">
        <v>16</v>
      </c>
      <c r="C3425" s="40">
        <v>603665</v>
      </c>
      <c r="D3425" s="42">
        <v>0</v>
      </c>
      <c r="E3425" s="41">
        <v>0</v>
      </c>
      <c r="F3425" s="43">
        <f t="shared" si="91"/>
        <v>603665</v>
      </c>
    </row>
    <row r="3426" spans="2:6" ht="33.75">
      <c r="B3426" s="39" t="s">
        <v>1</v>
      </c>
      <c r="C3426" s="40">
        <v>10898157.999999996</v>
      </c>
      <c r="D3426" s="42">
        <v>0</v>
      </c>
      <c r="E3426" s="41">
        <v>41473.8</v>
      </c>
      <c r="F3426" s="43">
        <f t="shared" si="91"/>
        <v>10856684.199999996</v>
      </c>
    </row>
    <row r="3427" spans="2:6" ht="12.75">
      <c r="B3427" s="39" t="s">
        <v>17</v>
      </c>
      <c r="C3427" s="40">
        <v>-2411.8800000005867</v>
      </c>
      <c r="D3427" s="42">
        <v>1162541.66</v>
      </c>
      <c r="E3427" s="41">
        <v>0</v>
      </c>
      <c r="F3427" s="43">
        <f t="shared" si="91"/>
        <v>1160129.7799999993</v>
      </c>
    </row>
    <row r="3428" spans="2:6" ht="22.5">
      <c r="B3428" s="39" t="s">
        <v>2</v>
      </c>
      <c r="C3428" s="40">
        <v>-624887.0300000021</v>
      </c>
      <c r="D3428" s="42">
        <v>7191625</v>
      </c>
      <c r="E3428" s="41">
        <v>5180</v>
      </c>
      <c r="F3428" s="43">
        <f t="shared" si="91"/>
        <v>6561557.969999998</v>
      </c>
    </row>
    <row r="3429" spans="2:6" ht="12.75">
      <c r="B3429" s="39" t="s">
        <v>27</v>
      </c>
      <c r="C3429" s="40">
        <v>-0.060000000055879354</v>
      </c>
      <c r="D3429" s="42">
        <v>0</v>
      </c>
      <c r="E3429" s="41">
        <v>0</v>
      </c>
      <c r="F3429" s="43">
        <f t="shared" si="91"/>
        <v>-0.060000000055879354</v>
      </c>
    </row>
    <row r="3430" spans="2:6" ht="12.75">
      <c r="B3430" s="39" t="s">
        <v>28</v>
      </c>
      <c r="C3430" s="40">
        <v>0.5600000000558794</v>
      </c>
      <c r="D3430" s="42">
        <v>0</v>
      </c>
      <c r="E3430" s="41">
        <v>0</v>
      </c>
      <c r="F3430" s="43">
        <f t="shared" si="91"/>
        <v>0.5600000000558794</v>
      </c>
    </row>
    <row r="3431" spans="2:6" ht="22.5">
      <c r="B3431" s="39" t="s">
        <v>3</v>
      </c>
      <c r="C3431" s="40">
        <v>2871019.010000001</v>
      </c>
      <c r="D3431" s="42">
        <v>0</v>
      </c>
      <c r="E3431" s="41">
        <v>0</v>
      </c>
      <c r="F3431" s="43">
        <f t="shared" si="91"/>
        <v>2871019.010000001</v>
      </c>
    </row>
    <row r="3432" spans="2:6" ht="12.75">
      <c r="B3432" s="39" t="s">
        <v>29</v>
      </c>
      <c r="C3432" s="40">
        <v>2750217.479999999</v>
      </c>
      <c r="D3432" s="42">
        <v>142703.87</v>
      </c>
      <c r="E3432" s="41">
        <v>0</v>
      </c>
      <c r="F3432" s="43">
        <f t="shared" si="91"/>
        <v>2892921.349999999</v>
      </c>
    </row>
    <row r="3433" spans="2:6" ht="12.75">
      <c r="B3433" s="39" t="s">
        <v>30</v>
      </c>
      <c r="C3433" s="40">
        <v>214250.99000000002</v>
      </c>
      <c r="D3433" s="42">
        <v>0</v>
      </c>
      <c r="E3433" s="41">
        <v>0</v>
      </c>
      <c r="F3433" s="43">
        <f t="shared" si="91"/>
        <v>214250.99000000002</v>
      </c>
    </row>
    <row r="3434" spans="2:6" ht="12.75">
      <c r="B3434" s="39" t="s">
        <v>67</v>
      </c>
      <c r="C3434" s="40">
        <v>1126036.8799999973</v>
      </c>
      <c r="D3434" s="42">
        <v>0</v>
      </c>
      <c r="E3434" s="41">
        <v>0</v>
      </c>
      <c r="F3434" s="43">
        <f t="shared" si="91"/>
        <v>1126036.8799999973</v>
      </c>
    </row>
    <row r="3435" spans="2:6" ht="12.75">
      <c r="B3435" s="44" t="s">
        <v>66</v>
      </c>
      <c r="C3435" s="40">
        <v>89879.91</v>
      </c>
      <c r="D3435" s="42">
        <v>2200</v>
      </c>
      <c r="E3435" s="41">
        <v>0</v>
      </c>
      <c r="F3435" s="43">
        <f t="shared" si="91"/>
        <v>92079.91</v>
      </c>
    </row>
    <row r="3436" spans="2:6" ht="15">
      <c r="B3436" s="45" t="s">
        <v>5</v>
      </c>
      <c r="C3436" s="46">
        <v>46878967.33999996</v>
      </c>
      <c r="D3436" s="47">
        <f>SUM(D3412:D3435)</f>
        <v>21936334.040000003</v>
      </c>
      <c r="E3436" s="47">
        <f>SUM(E3412:E3435)</f>
        <v>11312296.2</v>
      </c>
      <c r="F3436" s="46">
        <f>SUM(F3412:F3435)</f>
        <v>57503005.17999997</v>
      </c>
    </row>
    <row r="3437" ht="12.75" customHeight="1"/>
    <row r="3440" ht="12.75">
      <c r="B3440" s="37" t="s">
        <v>18</v>
      </c>
    </row>
    <row r="3441" spans="2:6" ht="12.75">
      <c r="B3441" s="34" t="s">
        <v>19</v>
      </c>
      <c r="C3441" s="35"/>
      <c r="D3441" s="35"/>
      <c r="E3441" s="36"/>
      <c r="F3441" s="36"/>
    </row>
    <row r="3442" spans="2:6" ht="15.75">
      <c r="B3442" s="34"/>
      <c r="C3442" s="14" t="s">
        <v>25</v>
      </c>
      <c r="D3442" s="14"/>
      <c r="E3442" s="15"/>
      <c r="F3442" s="38">
        <v>93</v>
      </c>
    </row>
    <row r="3443" spans="2:6" ht="12.75">
      <c r="B3443" s="58" t="s">
        <v>7</v>
      </c>
      <c r="C3443" s="60" t="s">
        <v>166</v>
      </c>
      <c r="D3443" s="60" t="s">
        <v>4</v>
      </c>
      <c r="E3443" s="60" t="s">
        <v>6</v>
      </c>
      <c r="F3443" s="60" t="s">
        <v>167</v>
      </c>
    </row>
    <row r="3444" spans="2:6" ht="12.75">
      <c r="B3444" s="59"/>
      <c r="C3444" s="61"/>
      <c r="D3444" s="61"/>
      <c r="E3444" s="61"/>
      <c r="F3444" s="61"/>
    </row>
    <row r="3445" spans="2:6" ht="12.75">
      <c r="B3445" s="39" t="s">
        <v>8</v>
      </c>
      <c r="C3445" s="40">
        <v>9183.929999983906</v>
      </c>
      <c r="D3445" s="41">
        <v>0</v>
      </c>
      <c r="E3445" s="42">
        <v>0</v>
      </c>
      <c r="F3445" s="43">
        <f>C3445+D3445-E3445</f>
        <v>9183.929999983906</v>
      </c>
    </row>
    <row r="3446" spans="2:6" ht="12.75">
      <c r="B3446" s="39" t="s">
        <v>9</v>
      </c>
      <c r="C3446" s="40">
        <v>1677590.19</v>
      </c>
      <c r="D3446" s="42">
        <v>0</v>
      </c>
      <c r="E3446" s="41">
        <v>0</v>
      </c>
      <c r="F3446" s="43">
        <f>C3446+D3446-E3446</f>
        <v>1677590.19</v>
      </c>
    </row>
    <row r="3447" spans="2:6" ht="12.75">
      <c r="B3447" s="39" t="s">
        <v>10</v>
      </c>
      <c r="C3447" s="40">
        <v>318544.5799999996</v>
      </c>
      <c r="D3447" s="42">
        <v>0</v>
      </c>
      <c r="E3447" s="41">
        <v>0</v>
      </c>
      <c r="F3447" s="43">
        <f>C3447+D3447-E3447</f>
        <v>318544.5799999996</v>
      </c>
    </row>
    <row r="3448" spans="2:6" ht="12.75">
      <c r="B3448" s="39" t="s">
        <v>11</v>
      </c>
      <c r="C3448" s="40">
        <v>441490.3900000012</v>
      </c>
      <c r="D3448" s="42">
        <v>0</v>
      </c>
      <c r="E3448" s="41">
        <v>0</v>
      </c>
      <c r="F3448" s="43">
        <f>C3448+D3448-E3448</f>
        <v>441490.3900000012</v>
      </c>
    </row>
    <row r="3449" spans="2:6" ht="12.75">
      <c r="B3449" s="39" t="s">
        <v>154</v>
      </c>
      <c r="C3449" s="40">
        <v>0</v>
      </c>
      <c r="D3449" s="42">
        <v>0</v>
      </c>
      <c r="E3449" s="41">
        <v>0</v>
      </c>
      <c r="F3449" s="43">
        <v>0</v>
      </c>
    </row>
    <row r="3450" spans="2:6" ht="12.75">
      <c r="B3450" s="39" t="s">
        <v>12</v>
      </c>
      <c r="C3450" s="40">
        <v>1829923.43</v>
      </c>
      <c r="D3450" s="42">
        <v>0</v>
      </c>
      <c r="E3450" s="41">
        <v>0</v>
      </c>
      <c r="F3450" s="43">
        <f aca="true" t="shared" si="92" ref="F3450:F3468">C3450+D3450-E3450</f>
        <v>1829923.43</v>
      </c>
    </row>
    <row r="3451" spans="2:6" ht="22.5">
      <c r="B3451" s="39" t="s">
        <v>31</v>
      </c>
      <c r="C3451" s="40">
        <v>-509552.8999999999</v>
      </c>
      <c r="D3451" s="42">
        <v>0</v>
      </c>
      <c r="E3451" s="41">
        <v>0</v>
      </c>
      <c r="F3451" s="43">
        <f t="shared" si="92"/>
        <v>-509552.8999999999</v>
      </c>
    </row>
    <row r="3452" spans="2:6" ht="12.75">
      <c r="B3452" s="39" t="s">
        <v>13</v>
      </c>
      <c r="C3452" s="40">
        <v>6465186.009999997</v>
      </c>
      <c r="D3452" s="42">
        <v>0</v>
      </c>
      <c r="E3452" s="41">
        <v>0</v>
      </c>
      <c r="F3452" s="43">
        <f t="shared" si="92"/>
        <v>6465186.009999997</v>
      </c>
    </row>
    <row r="3453" spans="2:6" ht="22.5">
      <c r="B3453" s="39" t="s">
        <v>0</v>
      </c>
      <c r="C3453" s="40">
        <v>13569192.390000004</v>
      </c>
      <c r="D3453" s="42">
        <v>0</v>
      </c>
      <c r="E3453" s="41">
        <v>12706270.11</v>
      </c>
      <c r="F3453" s="43">
        <f t="shared" si="92"/>
        <v>862922.2800000049</v>
      </c>
    </row>
    <row r="3454" spans="2:6" ht="22.5">
      <c r="B3454" s="39" t="s">
        <v>33</v>
      </c>
      <c r="C3454" s="40">
        <v>3064616.72</v>
      </c>
      <c r="D3454" s="42">
        <v>0</v>
      </c>
      <c r="E3454" s="41">
        <v>0</v>
      </c>
      <c r="F3454" s="43">
        <f t="shared" si="92"/>
        <v>3064616.72</v>
      </c>
    </row>
    <row r="3455" spans="2:6" ht="22.5">
      <c r="B3455" s="39" t="s">
        <v>32</v>
      </c>
      <c r="C3455" s="40">
        <v>2515424.9100000006</v>
      </c>
      <c r="D3455" s="42">
        <v>0</v>
      </c>
      <c r="E3455" s="41">
        <v>0</v>
      </c>
      <c r="F3455" s="43">
        <f t="shared" si="92"/>
        <v>2515424.9100000006</v>
      </c>
    </row>
    <row r="3456" spans="2:6" ht="12.75">
      <c r="B3456" s="39" t="s">
        <v>14</v>
      </c>
      <c r="C3456" s="40">
        <v>1743059.42</v>
      </c>
      <c r="D3456" s="42">
        <v>0</v>
      </c>
      <c r="E3456" s="41">
        <v>0</v>
      </c>
      <c r="F3456" s="43">
        <f t="shared" si="92"/>
        <v>1743059.42</v>
      </c>
    </row>
    <row r="3457" spans="2:6" ht="12.75">
      <c r="B3457" s="39" t="s">
        <v>15</v>
      </c>
      <c r="C3457" s="40">
        <v>0.5199999999317697</v>
      </c>
      <c r="D3457" s="42">
        <v>0</v>
      </c>
      <c r="E3457" s="41">
        <v>0</v>
      </c>
      <c r="F3457" s="43">
        <f t="shared" si="92"/>
        <v>0.5199999999317697</v>
      </c>
    </row>
    <row r="3458" spans="2:6" ht="22.5">
      <c r="B3458" s="39" t="s">
        <v>16</v>
      </c>
      <c r="C3458" s="40">
        <v>603665</v>
      </c>
      <c r="D3458" s="42">
        <v>0</v>
      </c>
      <c r="E3458" s="41">
        <v>0</v>
      </c>
      <c r="F3458" s="43">
        <f t="shared" si="92"/>
        <v>603665</v>
      </c>
    </row>
    <row r="3459" spans="2:6" ht="33.75">
      <c r="B3459" s="39" t="s">
        <v>1</v>
      </c>
      <c r="C3459" s="40">
        <v>10856684.199999996</v>
      </c>
      <c r="D3459" s="42">
        <v>0</v>
      </c>
      <c r="E3459" s="41">
        <v>0</v>
      </c>
      <c r="F3459" s="43">
        <f t="shared" si="92"/>
        <v>10856684.199999996</v>
      </c>
    </row>
    <row r="3460" spans="2:6" ht="12.75">
      <c r="B3460" s="39" t="s">
        <v>17</v>
      </c>
      <c r="C3460" s="40">
        <v>1160129.7799999993</v>
      </c>
      <c r="D3460" s="42">
        <v>0</v>
      </c>
      <c r="E3460" s="41">
        <v>1128996.29</v>
      </c>
      <c r="F3460" s="43">
        <f t="shared" si="92"/>
        <v>31133.489999999292</v>
      </c>
    </row>
    <row r="3461" spans="2:6" ht="22.5">
      <c r="B3461" s="39" t="s">
        <v>2</v>
      </c>
      <c r="C3461" s="40">
        <v>6561557.969999998</v>
      </c>
      <c r="D3461" s="42">
        <v>0</v>
      </c>
      <c r="E3461" s="41">
        <v>0</v>
      </c>
      <c r="F3461" s="43">
        <f t="shared" si="92"/>
        <v>6561557.969999998</v>
      </c>
    </row>
    <row r="3462" spans="2:6" ht="12.75">
      <c r="B3462" s="39" t="s">
        <v>27</v>
      </c>
      <c r="C3462" s="40">
        <v>-0.060000000055879354</v>
      </c>
      <c r="D3462" s="42">
        <v>0</v>
      </c>
      <c r="E3462" s="41">
        <v>0</v>
      </c>
      <c r="F3462" s="43">
        <f t="shared" si="92"/>
        <v>-0.060000000055879354</v>
      </c>
    </row>
    <row r="3463" spans="2:6" ht="12.75">
      <c r="B3463" s="39" t="s">
        <v>28</v>
      </c>
      <c r="C3463" s="40">
        <v>0.5600000000558794</v>
      </c>
      <c r="D3463" s="42">
        <v>0</v>
      </c>
      <c r="E3463" s="41">
        <v>0</v>
      </c>
      <c r="F3463" s="43">
        <f t="shared" si="92"/>
        <v>0.5600000000558794</v>
      </c>
    </row>
    <row r="3464" spans="2:6" ht="22.5">
      <c r="B3464" s="39" t="s">
        <v>3</v>
      </c>
      <c r="C3464" s="40">
        <v>2871019.010000001</v>
      </c>
      <c r="D3464" s="42">
        <v>0</v>
      </c>
      <c r="E3464" s="41">
        <v>0</v>
      </c>
      <c r="F3464" s="43">
        <f t="shared" si="92"/>
        <v>2871019.010000001</v>
      </c>
    </row>
    <row r="3465" spans="2:6" ht="12.75">
      <c r="B3465" s="39" t="s">
        <v>29</v>
      </c>
      <c r="C3465" s="40">
        <v>2892921.349999999</v>
      </c>
      <c r="D3465" s="42">
        <v>0</v>
      </c>
      <c r="E3465" s="41">
        <v>2833425.28</v>
      </c>
      <c r="F3465" s="43">
        <f t="shared" si="92"/>
        <v>59496.06999999937</v>
      </c>
    </row>
    <row r="3466" spans="2:6" ht="12.75">
      <c r="B3466" s="39" t="s">
        <v>30</v>
      </c>
      <c r="C3466" s="40">
        <v>214250.99000000002</v>
      </c>
      <c r="D3466" s="42">
        <v>0</v>
      </c>
      <c r="E3466" s="41">
        <v>0</v>
      </c>
      <c r="F3466" s="43">
        <f t="shared" si="92"/>
        <v>214250.99000000002</v>
      </c>
    </row>
    <row r="3467" spans="2:6" ht="12.75">
      <c r="B3467" s="39" t="s">
        <v>67</v>
      </c>
      <c r="C3467" s="40">
        <v>1126036.8799999973</v>
      </c>
      <c r="D3467" s="42">
        <v>323645.66</v>
      </c>
      <c r="E3467" s="41">
        <v>0</v>
      </c>
      <c r="F3467" s="43">
        <f t="shared" si="92"/>
        <v>1449682.5399999972</v>
      </c>
    </row>
    <row r="3468" spans="2:6" ht="12.75">
      <c r="B3468" s="44" t="s">
        <v>66</v>
      </c>
      <c r="C3468" s="40">
        <v>92079.91</v>
      </c>
      <c r="D3468" s="42">
        <v>85791</v>
      </c>
      <c r="E3468" s="41">
        <v>0</v>
      </c>
      <c r="F3468" s="43">
        <f t="shared" si="92"/>
        <v>177870.91</v>
      </c>
    </row>
    <row r="3469" spans="2:6" ht="15">
      <c r="B3469" s="45" t="s">
        <v>5</v>
      </c>
      <c r="C3469" s="46">
        <v>57503005.17999997</v>
      </c>
      <c r="D3469" s="47">
        <f>SUM(D3445:D3468)</f>
        <v>409436.66</v>
      </c>
      <c r="E3469" s="47">
        <f>SUM(E3445:E3468)</f>
        <v>16668691.679999998</v>
      </c>
      <c r="F3469" s="46">
        <f>SUM(F3445:F3468)</f>
        <v>41243750.159999974</v>
      </c>
    </row>
    <row r="3481" ht="12.75">
      <c r="B3481" s="37" t="s">
        <v>18</v>
      </c>
    </row>
    <row r="3482" spans="2:6" ht="12.75">
      <c r="B3482" s="34" t="s">
        <v>19</v>
      </c>
      <c r="C3482" s="35"/>
      <c r="D3482" s="35"/>
      <c r="E3482" s="36"/>
      <c r="F3482" s="36"/>
    </row>
    <row r="3483" spans="2:6" ht="15.75">
      <c r="B3483" s="34"/>
      <c r="C3483" s="14" t="s">
        <v>25</v>
      </c>
      <c r="D3483" s="14"/>
      <c r="E3483" s="15"/>
      <c r="F3483" s="38">
        <v>94</v>
      </c>
    </row>
    <row r="3484" spans="2:6" ht="12.75">
      <c r="B3484" s="58" t="s">
        <v>7</v>
      </c>
      <c r="C3484" s="60" t="s">
        <v>167</v>
      </c>
      <c r="D3484" s="60" t="s">
        <v>4</v>
      </c>
      <c r="E3484" s="60" t="s">
        <v>6</v>
      </c>
      <c r="F3484" s="60" t="s">
        <v>168</v>
      </c>
    </row>
    <row r="3485" spans="2:6" ht="12.75">
      <c r="B3485" s="59"/>
      <c r="C3485" s="61"/>
      <c r="D3485" s="61"/>
      <c r="E3485" s="61"/>
      <c r="F3485" s="61"/>
    </row>
    <row r="3486" spans="2:6" ht="12.75">
      <c r="B3486" s="39" t="s">
        <v>8</v>
      </c>
      <c r="C3486" s="40">
        <v>9183.929999983906</v>
      </c>
      <c r="D3486" s="41">
        <v>0</v>
      </c>
      <c r="E3486" s="42">
        <v>0</v>
      </c>
      <c r="F3486" s="43">
        <f>C3486+D3486-E3486</f>
        <v>9183.929999983906</v>
      </c>
    </row>
    <row r="3487" spans="2:6" ht="12.75">
      <c r="B3487" s="39" t="s">
        <v>9</v>
      </c>
      <c r="C3487" s="40">
        <v>1677590.19</v>
      </c>
      <c r="D3487" s="42">
        <v>0</v>
      </c>
      <c r="E3487" s="41">
        <v>0</v>
      </c>
      <c r="F3487" s="43">
        <f>C3487+D3487-E3487</f>
        <v>1677590.19</v>
      </c>
    </row>
    <row r="3488" spans="2:6" ht="12.75">
      <c r="B3488" s="39" t="s">
        <v>10</v>
      </c>
      <c r="C3488" s="40">
        <v>318544.5799999996</v>
      </c>
      <c r="D3488" s="42">
        <v>0</v>
      </c>
      <c r="E3488" s="41">
        <v>0</v>
      </c>
      <c r="F3488" s="43">
        <f>C3488+D3488-E3488</f>
        <v>318544.5799999996</v>
      </c>
    </row>
    <row r="3489" spans="2:6" ht="12.75">
      <c r="B3489" s="39" t="s">
        <v>11</v>
      </c>
      <c r="C3489" s="40">
        <v>441490.3900000012</v>
      </c>
      <c r="D3489" s="42">
        <v>0</v>
      </c>
      <c r="E3489" s="41">
        <v>0</v>
      </c>
      <c r="F3489" s="43">
        <f>C3489+D3489-E3489</f>
        <v>441490.3900000012</v>
      </c>
    </row>
    <row r="3490" spans="2:6" ht="12.75">
      <c r="B3490" s="39" t="s">
        <v>154</v>
      </c>
      <c r="C3490" s="40">
        <v>0</v>
      </c>
      <c r="D3490" s="42">
        <v>0</v>
      </c>
      <c r="E3490" s="41">
        <v>50607.92</v>
      </c>
      <c r="F3490" s="43">
        <f>C3490+D3490-E3490</f>
        <v>-50607.92</v>
      </c>
    </row>
    <row r="3491" spans="2:6" ht="12.75">
      <c r="B3491" s="39" t="s">
        <v>12</v>
      </c>
      <c r="C3491" s="40">
        <v>1829923.43</v>
      </c>
      <c r="D3491" s="42">
        <v>0</v>
      </c>
      <c r="E3491" s="41">
        <v>0</v>
      </c>
      <c r="F3491" s="43">
        <f aca="true" t="shared" si="93" ref="F3491:F3509">C3491+D3491-E3491</f>
        <v>1829923.43</v>
      </c>
    </row>
    <row r="3492" spans="2:6" ht="22.5">
      <c r="B3492" s="39" t="s">
        <v>31</v>
      </c>
      <c r="C3492" s="40">
        <v>-509552.8999999999</v>
      </c>
      <c r="D3492" s="42">
        <v>0</v>
      </c>
      <c r="E3492" s="41">
        <v>0</v>
      </c>
      <c r="F3492" s="43">
        <f t="shared" si="93"/>
        <v>-509552.8999999999</v>
      </c>
    </row>
    <row r="3493" spans="2:6" ht="12.75">
      <c r="B3493" s="39" t="s">
        <v>13</v>
      </c>
      <c r="C3493" s="40">
        <v>6465186.009999997</v>
      </c>
      <c r="D3493" s="42">
        <v>0</v>
      </c>
      <c r="E3493" s="41">
        <v>0</v>
      </c>
      <c r="F3493" s="43">
        <f t="shared" si="93"/>
        <v>6465186.009999997</v>
      </c>
    </row>
    <row r="3494" spans="2:6" ht="12.75" customHeight="1">
      <c r="B3494" s="39" t="s">
        <v>0</v>
      </c>
      <c r="C3494" s="40">
        <v>862922.2800000049</v>
      </c>
      <c r="D3494" s="42">
        <v>0</v>
      </c>
      <c r="E3494" s="41">
        <v>0</v>
      </c>
      <c r="F3494" s="43">
        <f t="shared" si="93"/>
        <v>862922.2800000049</v>
      </c>
    </row>
    <row r="3495" spans="2:6" ht="22.5">
      <c r="B3495" s="39" t="s">
        <v>33</v>
      </c>
      <c r="C3495" s="40">
        <v>3064616.72</v>
      </c>
      <c r="D3495" s="42">
        <v>0</v>
      </c>
      <c r="E3495" s="41">
        <v>0</v>
      </c>
      <c r="F3495" s="43">
        <f t="shared" si="93"/>
        <v>3064616.72</v>
      </c>
    </row>
    <row r="3496" spans="2:6" ht="22.5">
      <c r="B3496" s="39" t="s">
        <v>32</v>
      </c>
      <c r="C3496" s="40">
        <v>2515424.9100000006</v>
      </c>
      <c r="D3496" s="42">
        <v>0</v>
      </c>
      <c r="E3496" s="41">
        <v>0</v>
      </c>
      <c r="F3496" s="43">
        <f t="shared" si="93"/>
        <v>2515424.9100000006</v>
      </c>
    </row>
    <row r="3497" spans="2:6" ht="12.75">
      <c r="B3497" s="39" t="s">
        <v>14</v>
      </c>
      <c r="C3497" s="40">
        <v>1743059.42</v>
      </c>
      <c r="D3497" s="42">
        <v>0</v>
      </c>
      <c r="E3497" s="41">
        <v>0</v>
      </c>
      <c r="F3497" s="43">
        <f t="shared" si="93"/>
        <v>1743059.42</v>
      </c>
    </row>
    <row r="3498" spans="2:6" ht="12.75">
      <c r="B3498" s="39" t="s">
        <v>15</v>
      </c>
      <c r="C3498" s="40">
        <v>0.5199999999317697</v>
      </c>
      <c r="D3498" s="42">
        <v>0</v>
      </c>
      <c r="E3498" s="41">
        <v>0</v>
      </c>
      <c r="F3498" s="43">
        <f t="shared" si="93"/>
        <v>0.5199999999317697</v>
      </c>
    </row>
    <row r="3499" spans="2:6" ht="22.5">
      <c r="B3499" s="39" t="s">
        <v>16</v>
      </c>
      <c r="C3499" s="40">
        <v>603665</v>
      </c>
      <c r="D3499" s="42">
        <v>0</v>
      </c>
      <c r="E3499" s="41">
        <v>0</v>
      </c>
      <c r="F3499" s="43">
        <f t="shared" si="93"/>
        <v>603665</v>
      </c>
    </row>
    <row r="3500" spans="2:6" ht="33.75">
      <c r="B3500" s="39" t="s">
        <v>1</v>
      </c>
      <c r="C3500" s="40">
        <v>10856684.199999996</v>
      </c>
      <c r="D3500" s="42">
        <v>0</v>
      </c>
      <c r="E3500" s="41">
        <v>0</v>
      </c>
      <c r="F3500" s="43">
        <f t="shared" si="93"/>
        <v>10856684.199999996</v>
      </c>
    </row>
    <row r="3501" spans="2:6" ht="12.75">
      <c r="B3501" s="39" t="s">
        <v>17</v>
      </c>
      <c r="C3501" s="40">
        <v>31133.489999999292</v>
      </c>
      <c r="D3501" s="42">
        <v>0</v>
      </c>
      <c r="E3501" s="41">
        <v>0</v>
      </c>
      <c r="F3501" s="43">
        <f t="shared" si="93"/>
        <v>31133.489999999292</v>
      </c>
    </row>
    <row r="3502" spans="2:6" ht="22.5">
      <c r="B3502" s="39" t="s">
        <v>2</v>
      </c>
      <c r="C3502" s="40">
        <v>6561557.969999998</v>
      </c>
      <c r="D3502" s="42">
        <v>0</v>
      </c>
      <c r="E3502" s="41">
        <v>7413027.49</v>
      </c>
      <c r="F3502" s="43">
        <f t="shared" si="93"/>
        <v>-851469.5200000023</v>
      </c>
    </row>
    <row r="3503" spans="2:6" ht="12.75">
      <c r="B3503" s="39" t="s">
        <v>27</v>
      </c>
      <c r="C3503" s="40">
        <v>-0.060000000055879354</v>
      </c>
      <c r="D3503" s="42">
        <v>0</v>
      </c>
      <c r="E3503" s="41">
        <v>0</v>
      </c>
      <c r="F3503" s="43">
        <f t="shared" si="93"/>
        <v>-0.060000000055879354</v>
      </c>
    </row>
    <row r="3504" spans="2:6" ht="12.75">
      <c r="B3504" s="39" t="s">
        <v>28</v>
      </c>
      <c r="C3504" s="40">
        <v>0.5600000000558794</v>
      </c>
      <c r="D3504" s="42">
        <v>0</v>
      </c>
      <c r="E3504" s="41">
        <v>0</v>
      </c>
      <c r="F3504" s="43">
        <f t="shared" si="93"/>
        <v>0.5600000000558794</v>
      </c>
    </row>
    <row r="3505" spans="2:6" ht="22.5">
      <c r="B3505" s="39" t="s">
        <v>3</v>
      </c>
      <c r="C3505" s="40">
        <v>2871019.010000001</v>
      </c>
      <c r="D3505" s="42">
        <v>0</v>
      </c>
      <c r="E3505" s="41">
        <v>0</v>
      </c>
      <c r="F3505" s="43">
        <f t="shared" si="93"/>
        <v>2871019.010000001</v>
      </c>
    </row>
    <row r="3506" spans="2:6" ht="12.75">
      <c r="B3506" s="39" t="s">
        <v>29</v>
      </c>
      <c r="C3506" s="40">
        <v>59496.06999999937</v>
      </c>
      <c r="D3506" s="42">
        <v>0</v>
      </c>
      <c r="E3506" s="41">
        <v>0</v>
      </c>
      <c r="F3506" s="43">
        <f t="shared" si="93"/>
        <v>59496.06999999937</v>
      </c>
    </row>
    <row r="3507" spans="2:6" ht="12.75">
      <c r="B3507" s="39" t="s">
        <v>30</v>
      </c>
      <c r="C3507" s="40">
        <v>214250.99000000002</v>
      </c>
      <c r="D3507" s="42">
        <v>0</v>
      </c>
      <c r="E3507" s="41">
        <v>0</v>
      </c>
      <c r="F3507" s="43">
        <f t="shared" si="93"/>
        <v>214250.99000000002</v>
      </c>
    </row>
    <row r="3508" spans="2:6" ht="12.75">
      <c r="B3508" s="39" t="s">
        <v>67</v>
      </c>
      <c r="C3508" s="40">
        <v>1449682.5399999972</v>
      </c>
      <c r="D3508" s="42">
        <v>0</v>
      </c>
      <c r="E3508" s="41">
        <v>0</v>
      </c>
      <c r="F3508" s="43">
        <f t="shared" si="93"/>
        <v>1449682.5399999972</v>
      </c>
    </row>
    <row r="3509" spans="2:6" ht="12.75">
      <c r="B3509" s="44" t="s">
        <v>66</v>
      </c>
      <c r="C3509" s="40">
        <v>177870.91</v>
      </c>
      <c r="D3509" s="42">
        <v>0</v>
      </c>
      <c r="E3509" s="41">
        <v>0</v>
      </c>
      <c r="F3509" s="43">
        <f t="shared" si="93"/>
        <v>177870.91</v>
      </c>
    </row>
    <row r="3510" spans="2:6" ht="15">
      <c r="B3510" s="45" t="s">
        <v>5</v>
      </c>
      <c r="C3510" s="46">
        <v>41243750.159999974</v>
      </c>
      <c r="D3510" s="47">
        <f>SUM(D3486:D3509)</f>
        <v>0</v>
      </c>
      <c r="E3510" s="47">
        <f>SUM(E3486:E3509)</f>
        <v>7463635.41</v>
      </c>
      <c r="F3510" s="46">
        <f>SUM(F3486:F3509)</f>
        <v>33780114.74999997</v>
      </c>
    </row>
    <row r="3516" ht="12.75">
      <c r="B3516" s="37" t="s">
        <v>18</v>
      </c>
    </row>
    <row r="3517" spans="2:6" ht="12.75">
      <c r="B3517" s="34" t="s">
        <v>19</v>
      </c>
      <c r="C3517" s="35"/>
      <c r="D3517" s="35"/>
      <c r="E3517" s="36"/>
      <c r="F3517" s="36"/>
    </row>
    <row r="3518" spans="2:6" ht="15.75">
      <c r="B3518" s="34"/>
      <c r="C3518" s="14" t="s">
        <v>25</v>
      </c>
      <c r="D3518" s="14"/>
      <c r="E3518" s="15"/>
      <c r="F3518" s="38">
        <v>95</v>
      </c>
    </row>
    <row r="3519" spans="2:6" ht="12.75">
      <c r="B3519" s="58" t="s">
        <v>7</v>
      </c>
      <c r="C3519" s="60" t="s">
        <v>168</v>
      </c>
      <c r="D3519" s="60" t="s">
        <v>4</v>
      </c>
      <c r="E3519" s="60" t="s">
        <v>6</v>
      </c>
      <c r="F3519" s="60" t="s">
        <v>169</v>
      </c>
    </row>
    <row r="3520" spans="2:6" ht="12.75">
      <c r="B3520" s="59"/>
      <c r="C3520" s="61"/>
      <c r="D3520" s="61"/>
      <c r="E3520" s="61"/>
      <c r="F3520" s="61"/>
    </row>
    <row r="3521" spans="2:6" ht="12.75">
      <c r="B3521" s="39" t="s">
        <v>8</v>
      </c>
      <c r="C3521" s="40">
        <v>9183.929999983906</v>
      </c>
      <c r="D3521" s="41">
        <v>0</v>
      </c>
      <c r="E3521" s="42">
        <v>0</v>
      </c>
      <c r="F3521" s="43">
        <f>C3521+D3521-E3521</f>
        <v>9183.929999983906</v>
      </c>
    </row>
    <row r="3522" spans="2:6" ht="12.75">
      <c r="B3522" s="39" t="s">
        <v>9</v>
      </c>
      <c r="C3522" s="40">
        <v>1677590.19</v>
      </c>
      <c r="D3522" s="42">
        <v>0</v>
      </c>
      <c r="E3522" s="41">
        <v>0</v>
      </c>
      <c r="F3522" s="43">
        <f>C3522+D3522-E3522</f>
        <v>1677590.19</v>
      </c>
    </row>
    <row r="3523" spans="2:6" ht="12.75">
      <c r="B3523" s="39" t="s">
        <v>10</v>
      </c>
      <c r="C3523" s="40">
        <v>318544.5799999996</v>
      </c>
      <c r="D3523" s="42">
        <v>0</v>
      </c>
      <c r="E3523" s="41">
        <v>0</v>
      </c>
      <c r="F3523" s="43">
        <f>C3523+D3523-E3523</f>
        <v>318544.5799999996</v>
      </c>
    </row>
    <row r="3524" spans="2:6" ht="12.75">
      <c r="B3524" s="39" t="s">
        <v>11</v>
      </c>
      <c r="C3524" s="40">
        <v>441490.3900000012</v>
      </c>
      <c r="D3524" s="42">
        <v>0</v>
      </c>
      <c r="E3524" s="41">
        <v>0</v>
      </c>
      <c r="F3524" s="43">
        <f>C3524+D3524-E3524</f>
        <v>441490.3900000012</v>
      </c>
    </row>
    <row r="3525" spans="2:6" ht="12.75">
      <c r="B3525" s="39" t="s">
        <v>154</v>
      </c>
      <c r="C3525" s="40">
        <v>-50607.92</v>
      </c>
      <c r="D3525" s="42">
        <v>0</v>
      </c>
      <c r="E3525" s="41">
        <v>0</v>
      </c>
      <c r="F3525" s="43">
        <f>C3525+D3525-E3525</f>
        <v>-50607.92</v>
      </c>
    </row>
    <row r="3526" spans="2:6" ht="12.75">
      <c r="B3526" s="39" t="s">
        <v>12</v>
      </c>
      <c r="C3526" s="40">
        <v>1829923.43</v>
      </c>
      <c r="D3526" s="42">
        <v>0</v>
      </c>
      <c r="E3526" s="41">
        <v>0</v>
      </c>
      <c r="F3526" s="43">
        <f aca="true" t="shared" si="94" ref="F3526:F3544">C3526+D3526-E3526</f>
        <v>1829923.43</v>
      </c>
    </row>
    <row r="3527" spans="2:6" ht="22.5">
      <c r="B3527" s="39" t="s">
        <v>31</v>
      </c>
      <c r="C3527" s="40">
        <v>-509552.8999999999</v>
      </c>
      <c r="D3527" s="42">
        <v>0</v>
      </c>
      <c r="E3527" s="41">
        <v>0</v>
      </c>
      <c r="F3527" s="43">
        <f t="shared" si="94"/>
        <v>-509552.8999999999</v>
      </c>
    </row>
    <row r="3528" spans="2:6" ht="12.75">
      <c r="B3528" s="39" t="s">
        <v>13</v>
      </c>
      <c r="C3528" s="40">
        <v>6465186.009999997</v>
      </c>
      <c r="D3528" s="42">
        <v>0</v>
      </c>
      <c r="E3528" s="41">
        <v>0</v>
      </c>
      <c r="F3528" s="43">
        <f t="shared" si="94"/>
        <v>6465186.009999997</v>
      </c>
    </row>
    <row r="3529" spans="2:6" ht="22.5">
      <c r="B3529" s="39" t="s">
        <v>0</v>
      </c>
      <c r="C3529" s="40">
        <v>862922.2800000049</v>
      </c>
      <c r="D3529" s="42">
        <v>0</v>
      </c>
      <c r="E3529" s="41">
        <v>0</v>
      </c>
      <c r="F3529" s="43">
        <f t="shared" si="94"/>
        <v>862922.2800000049</v>
      </c>
    </row>
    <row r="3530" spans="2:6" ht="22.5">
      <c r="B3530" s="39" t="s">
        <v>33</v>
      </c>
      <c r="C3530" s="40">
        <v>3064616.72</v>
      </c>
      <c r="D3530" s="42">
        <v>0</v>
      </c>
      <c r="E3530" s="41">
        <v>0</v>
      </c>
      <c r="F3530" s="43">
        <f t="shared" si="94"/>
        <v>3064616.72</v>
      </c>
    </row>
    <row r="3531" spans="2:6" ht="22.5">
      <c r="B3531" s="39" t="s">
        <v>32</v>
      </c>
      <c r="C3531" s="40">
        <v>2515424.9100000006</v>
      </c>
      <c r="D3531" s="42">
        <v>0</v>
      </c>
      <c r="E3531" s="41">
        <v>0</v>
      </c>
      <c r="F3531" s="43">
        <f t="shared" si="94"/>
        <v>2515424.9100000006</v>
      </c>
    </row>
    <row r="3532" spans="2:6" ht="12.75">
      <c r="B3532" s="39" t="s">
        <v>14</v>
      </c>
      <c r="C3532" s="40">
        <v>1743059.42</v>
      </c>
      <c r="D3532" s="42">
        <v>0</v>
      </c>
      <c r="E3532" s="41">
        <v>0</v>
      </c>
      <c r="F3532" s="43">
        <f t="shared" si="94"/>
        <v>1743059.42</v>
      </c>
    </row>
    <row r="3533" spans="2:6" ht="12.75" customHeight="1">
      <c r="B3533" s="39" t="s">
        <v>15</v>
      </c>
      <c r="C3533" s="40">
        <v>0.5199999999317697</v>
      </c>
      <c r="D3533" s="42">
        <v>0</v>
      </c>
      <c r="E3533" s="41">
        <v>0</v>
      </c>
      <c r="F3533" s="43">
        <f t="shared" si="94"/>
        <v>0.5199999999317697</v>
      </c>
    </row>
    <row r="3534" spans="2:6" ht="22.5">
      <c r="B3534" s="39" t="s">
        <v>16</v>
      </c>
      <c r="C3534" s="40">
        <v>603665</v>
      </c>
      <c r="D3534" s="42">
        <v>0</v>
      </c>
      <c r="E3534" s="41">
        <v>0</v>
      </c>
      <c r="F3534" s="43">
        <f t="shared" si="94"/>
        <v>603665</v>
      </c>
    </row>
    <row r="3535" spans="2:6" ht="33.75">
      <c r="B3535" s="39" t="s">
        <v>1</v>
      </c>
      <c r="C3535" s="40">
        <v>10856684.199999996</v>
      </c>
      <c r="D3535" s="42">
        <v>0</v>
      </c>
      <c r="E3535" s="41">
        <v>0</v>
      </c>
      <c r="F3535" s="43">
        <f t="shared" si="94"/>
        <v>10856684.199999996</v>
      </c>
    </row>
    <row r="3536" spans="2:6" ht="12.75">
      <c r="B3536" s="39" t="s">
        <v>17</v>
      </c>
      <c r="C3536" s="40">
        <v>31133.489999999292</v>
      </c>
      <c r="D3536" s="42">
        <v>0</v>
      </c>
      <c r="E3536" s="41">
        <v>0</v>
      </c>
      <c r="F3536" s="43">
        <f t="shared" si="94"/>
        <v>31133.489999999292</v>
      </c>
    </row>
    <row r="3537" spans="2:6" ht="22.5">
      <c r="B3537" s="39" t="s">
        <v>2</v>
      </c>
      <c r="C3537" s="40">
        <v>-851469.5200000023</v>
      </c>
      <c r="D3537" s="42">
        <v>0</v>
      </c>
      <c r="E3537" s="41">
        <v>160640</v>
      </c>
      <c r="F3537" s="43">
        <f t="shared" si="94"/>
        <v>-1012109.5200000023</v>
      </c>
    </row>
    <row r="3538" spans="2:6" ht="12.75">
      <c r="B3538" s="39" t="s">
        <v>27</v>
      </c>
      <c r="C3538" s="40">
        <v>-0.060000000055879354</v>
      </c>
      <c r="D3538" s="42">
        <v>0</v>
      </c>
      <c r="E3538" s="41">
        <v>0</v>
      </c>
      <c r="F3538" s="43">
        <f t="shared" si="94"/>
        <v>-0.060000000055879354</v>
      </c>
    </row>
    <row r="3539" spans="2:6" ht="12.75">
      <c r="B3539" s="39" t="s">
        <v>28</v>
      </c>
      <c r="C3539" s="40">
        <v>0.5600000000558794</v>
      </c>
      <c r="D3539" s="42">
        <v>0</v>
      </c>
      <c r="E3539" s="41">
        <v>0</v>
      </c>
      <c r="F3539" s="43">
        <f t="shared" si="94"/>
        <v>0.5600000000558794</v>
      </c>
    </row>
    <row r="3540" spans="2:6" ht="22.5">
      <c r="B3540" s="39" t="s">
        <v>3</v>
      </c>
      <c r="C3540" s="40">
        <v>2871019.010000001</v>
      </c>
      <c r="D3540" s="42">
        <v>0</v>
      </c>
      <c r="E3540" s="41">
        <v>0</v>
      </c>
      <c r="F3540" s="43">
        <f t="shared" si="94"/>
        <v>2871019.010000001</v>
      </c>
    </row>
    <row r="3541" spans="2:6" ht="12.75">
      <c r="B3541" s="39" t="s">
        <v>29</v>
      </c>
      <c r="C3541" s="40">
        <v>59496.06999999937</v>
      </c>
      <c r="D3541" s="42">
        <v>0</v>
      </c>
      <c r="E3541" s="41">
        <v>0</v>
      </c>
      <c r="F3541" s="43">
        <f t="shared" si="94"/>
        <v>59496.06999999937</v>
      </c>
    </row>
    <row r="3542" spans="2:6" ht="12.75">
      <c r="B3542" s="39" t="s">
        <v>30</v>
      </c>
      <c r="C3542" s="40">
        <v>214250.99000000002</v>
      </c>
      <c r="D3542" s="42">
        <v>0</v>
      </c>
      <c r="E3542" s="41">
        <v>0</v>
      </c>
      <c r="F3542" s="43">
        <f t="shared" si="94"/>
        <v>214250.99000000002</v>
      </c>
    </row>
    <row r="3543" spans="2:6" ht="12.75">
      <c r="B3543" s="39" t="s">
        <v>67</v>
      </c>
      <c r="C3543" s="40">
        <v>1449682.5399999972</v>
      </c>
      <c r="D3543" s="42">
        <v>0</v>
      </c>
      <c r="E3543" s="41">
        <v>0</v>
      </c>
      <c r="F3543" s="43">
        <f t="shared" si="94"/>
        <v>1449682.5399999972</v>
      </c>
    </row>
    <row r="3544" spans="2:6" ht="12.75">
      <c r="B3544" s="44" t="s">
        <v>66</v>
      </c>
      <c r="C3544" s="40">
        <v>177870.91</v>
      </c>
      <c r="D3544" s="42">
        <v>0</v>
      </c>
      <c r="E3544" s="41">
        <v>0</v>
      </c>
      <c r="F3544" s="43">
        <f t="shared" si="94"/>
        <v>177870.91</v>
      </c>
    </row>
    <row r="3545" spans="2:6" ht="15">
      <c r="B3545" s="45" t="s">
        <v>5</v>
      </c>
      <c r="C3545" s="46">
        <v>33780114.74999997</v>
      </c>
      <c r="D3545" s="47">
        <f>SUM(D3521:D3544)</f>
        <v>0</v>
      </c>
      <c r="E3545" s="47">
        <f>SUM(E3521:E3544)</f>
        <v>160640</v>
      </c>
      <c r="F3545" s="46">
        <f>SUM(F3521:F3544)</f>
        <v>33619474.74999997</v>
      </c>
    </row>
    <row r="3556" ht="12.75">
      <c r="B3556" s="37" t="s">
        <v>18</v>
      </c>
    </row>
    <row r="3557" spans="2:6" ht="12.75">
      <c r="B3557" s="34" t="s">
        <v>19</v>
      </c>
      <c r="C3557" s="35"/>
      <c r="D3557" s="35"/>
      <c r="E3557" s="36"/>
      <c r="F3557" s="36"/>
    </row>
    <row r="3558" spans="2:6" ht="15.75">
      <c r="B3558" s="34"/>
      <c r="C3558" s="14" t="s">
        <v>25</v>
      </c>
      <c r="D3558" s="14"/>
      <c r="E3558" s="15"/>
      <c r="F3558" s="38">
        <v>96</v>
      </c>
    </row>
    <row r="3559" spans="2:6" ht="12.75">
      <c r="B3559" s="58" t="s">
        <v>7</v>
      </c>
      <c r="C3559" s="60" t="s">
        <v>169</v>
      </c>
      <c r="D3559" s="60" t="s">
        <v>4</v>
      </c>
      <c r="E3559" s="60" t="s">
        <v>6</v>
      </c>
      <c r="F3559" s="60" t="s">
        <v>170</v>
      </c>
    </row>
    <row r="3560" spans="2:6" ht="12.75">
      <c r="B3560" s="59"/>
      <c r="C3560" s="61"/>
      <c r="D3560" s="61"/>
      <c r="E3560" s="61"/>
      <c r="F3560" s="61"/>
    </row>
    <row r="3561" spans="2:6" ht="12.75">
      <c r="B3561" s="39" t="s">
        <v>8</v>
      </c>
      <c r="C3561" s="40">
        <v>9183.929999983906</v>
      </c>
      <c r="D3561" s="41">
        <v>0</v>
      </c>
      <c r="E3561" s="42">
        <v>0</v>
      </c>
      <c r="F3561" s="43">
        <f>C3561+D3561-E3561</f>
        <v>9183.929999983906</v>
      </c>
    </row>
    <row r="3562" spans="2:6" ht="12.75">
      <c r="B3562" s="39" t="s">
        <v>9</v>
      </c>
      <c r="C3562" s="40">
        <v>1677590.19</v>
      </c>
      <c r="D3562" s="42">
        <v>0</v>
      </c>
      <c r="E3562" s="41">
        <v>0</v>
      </c>
      <c r="F3562" s="43">
        <f>C3562+D3562-E3562</f>
        <v>1677590.19</v>
      </c>
    </row>
    <row r="3563" spans="2:6" ht="12.75">
      <c r="B3563" s="39" t="s">
        <v>10</v>
      </c>
      <c r="C3563" s="40">
        <v>318544.5799999996</v>
      </c>
      <c r="D3563" s="42">
        <v>0</v>
      </c>
      <c r="E3563" s="41">
        <v>0</v>
      </c>
      <c r="F3563" s="43">
        <f>C3563+D3563-E3563</f>
        <v>318544.5799999996</v>
      </c>
    </row>
    <row r="3564" spans="2:6" ht="12.75">
      <c r="B3564" s="39" t="s">
        <v>11</v>
      </c>
      <c r="C3564" s="40">
        <v>441490.3900000012</v>
      </c>
      <c r="D3564" s="42">
        <v>0</v>
      </c>
      <c r="E3564" s="41">
        <v>0</v>
      </c>
      <c r="F3564" s="43">
        <f>C3564+D3564-E3564</f>
        <v>441490.3900000012</v>
      </c>
    </row>
    <row r="3565" spans="2:6" ht="12.75">
      <c r="B3565" s="39" t="s">
        <v>154</v>
      </c>
      <c r="C3565" s="40">
        <v>-50607.92</v>
      </c>
      <c r="D3565" s="42">
        <v>1124118.71</v>
      </c>
      <c r="E3565" s="41">
        <v>0</v>
      </c>
      <c r="F3565" s="43">
        <f>C3565+D3565-E3565</f>
        <v>1073510.79</v>
      </c>
    </row>
    <row r="3566" spans="2:6" ht="12.75">
      <c r="B3566" s="39" t="s">
        <v>12</v>
      </c>
      <c r="C3566" s="40">
        <v>1829923.43</v>
      </c>
      <c r="D3566" s="42">
        <v>0</v>
      </c>
      <c r="E3566" s="41">
        <v>0</v>
      </c>
      <c r="F3566" s="43">
        <f aca="true" t="shared" si="95" ref="F3566:F3584">C3566+D3566-E3566</f>
        <v>1829923.43</v>
      </c>
    </row>
    <row r="3567" spans="2:6" ht="22.5">
      <c r="B3567" s="39" t="s">
        <v>31</v>
      </c>
      <c r="C3567" s="40">
        <v>-509552.8999999999</v>
      </c>
      <c r="D3567" s="42">
        <v>1814915.14</v>
      </c>
      <c r="E3567" s="41">
        <v>0</v>
      </c>
      <c r="F3567" s="43">
        <f t="shared" si="95"/>
        <v>1305362.24</v>
      </c>
    </row>
    <row r="3568" spans="2:6" ht="12.75">
      <c r="B3568" s="39" t="s">
        <v>13</v>
      </c>
      <c r="C3568" s="40">
        <v>6465186.009999997</v>
      </c>
      <c r="D3568" s="42">
        <v>0</v>
      </c>
      <c r="E3568" s="41">
        <v>0</v>
      </c>
      <c r="F3568" s="43">
        <f t="shared" si="95"/>
        <v>6465186.009999997</v>
      </c>
    </row>
    <row r="3569" spans="2:6" ht="22.5">
      <c r="B3569" s="39" t="s">
        <v>0</v>
      </c>
      <c r="C3569" s="40">
        <v>862922.2800000049</v>
      </c>
      <c r="D3569" s="42">
        <v>0</v>
      </c>
      <c r="E3569" s="41">
        <v>0</v>
      </c>
      <c r="F3569" s="43">
        <f t="shared" si="95"/>
        <v>862922.2800000049</v>
      </c>
    </row>
    <row r="3570" spans="2:6" ht="12.75" customHeight="1">
      <c r="B3570" s="39" t="s">
        <v>33</v>
      </c>
      <c r="C3570" s="40">
        <v>3064616.72</v>
      </c>
      <c r="D3570" s="42">
        <v>0</v>
      </c>
      <c r="E3570" s="41">
        <v>0</v>
      </c>
      <c r="F3570" s="43">
        <f t="shared" si="95"/>
        <v>3064616.72</v>
      </c>
    </row>
    <row r="3571" spans="2:6" ht="22.5">
      <c r="B3571" s="39" t="s">
        <v>32</v>
      </c>
      <c r="C3571" s="40">
        <v>2515424.9100000006</v>
      </c>
      <c r="D3571" s="42">
        <v>0</v>
      </c>
      <c r="E3571" s="41">
        <v>0</v>
      </c>
      <c r="F3571" s="43">
        <f t="shared" si="95"/>
        <v>2515424.9100000006</v>
      </c>
    </row>
    <row r="3572" spans="2:6" ht="12.75">
      <c r="B3572" s="39" t="s">
        <v>14</v>
      </c>
      <c r="C3572" s="40">
        <v>1743059.42</v>
      </c>
      <c r="D3572" s="42">
        <v>0</v>
      </c>
      <c r="E3572" s="41">
        <v>0</v>
      </c>
      <c r="F3572" s="43">
        <f t="shared" si="95"/>
        <v>1743059.42</v>
      </c>
    </row>
    <row r="3573" spans="2:6" ht="12.75">
      <c r="B3573" s="39" t="s">
        <v>15</v>
      </c>
      <c r="C3573" s="40">
        <v>0.5199999999317697</v>
      </c>
      <c r="D3573" s="42">
        <v>0</v>
      </c>
      <c r="E3573" s="41">
        <v>0</v>
      </c>
      <c r="F3573" s="43">
        <f t="shared" si="95"/>
        <v>0.5199999999317697</v>
      </c>
    </row>
    <row r="3574" spans="2:6" ht="22.5">
      <c r="B3574" s="39" t="s">
        <v>16</v>
      </c>
      <c r="C3574" s="40">
        <v>603665</v>
      </c>
      <c r="D3574" s="42">
        <v>0</v>
      </c>
      <c r="E3574" s="41">
        <v>0</v>
      </c>
      <c r="F3574" s="43">
        <f t="shared" si="95"/>
        <v>603665</v>
      </c>
    </row>
    <row r="3575" spans="2:6" ht="33.75">
      <c r="B3575" s="39" t="s">
        <v>1</v>
      </c>
      <c r="C3575" s="40">
        <v>10856684.199999996</v>
      </c>
      <c r="D3575" s="42">
        <v>0</v>
      </c>
      <c r="E3575" s="41">
        <v>0</v>
      </c>
      <c r="F3575" s="43">
        <f t="shared" si="95"/>
        <v>10856684.199999996</v>
      </c>
    </row>
    <row r="3576" spans="2:6" ht="12.75">
      <c r="B3576" s="39" t="s">
        <v>17</v>
      </c>
      <c r="C3576" s="40">
        <v>31133.489999999292</v>
      </c>
      <c r="D3576" s="42">
        <v>0</v>
      </c>
      <c r="E3576" s="41">
        <v>0</v>
      </c>
      <c r="F3576" s="43">
        <f t="shared" si="95"/>
        <v>31133.489999999292</v>
      </c>
    </row>
    <row r="3577" spans="2:6" ht="22.5">
      <c r="B3577" s="39" t="s">
        <v>2</v>
      </c>
      <c r="C3577" s="40">
        <v>-1012109.5200000023</v>
      </c>
      <c r="D3577" s="42">
        <v>0</v>
      </c>
      <c r="E3577" s="41">
        <v>0</v>
      </c>
      <c r="F3577" s="43">
        <f t="shared" si="95"/>
        <v>-1012109.5200000023</v>
      </c>
    </row>
    <row r="3578" spans="2:6" ht="12.75">
      <c r="B3578" s="39" t="s">
        <v>27</v>
      </c>
      <c r="C3578" s="40">
        <v>-0.060000000055879354</v>
      </c>
      <c r="D3578" s="42">
        <v>0</v>
      </c>
      <c r="E3578" s="41">
        <v>0</v>
      </c>
      <c r="F3578" s="43">
        <f t="shared" si="95"/>
        <v>-0.060000000055879354</v>
      </c>
    </row>
    <row r="3579" spans="2:6" ht="12.75">
      <c r="B3579" s="39" t="s">
        <v>28</v>
      </c>
      <c r="C3579" s="40">
        <v>0.5600000000558794</v>
      </c>
      <c r="D3579" s="42">
        <v>0</v>
      </c>
      <c r="E3579" s="41">
        <v>0</v>
      </c>
      <c r="F3579" s="43">
        <f t="shared" si="95"/>
        <v>0.5600000000558794</v>
      </c>
    </row>
    <row r="3580" spans="2:6" ht="22.5">
      <c r="B3580" s="39" t="s">
        <v>3</v>
      </c>
      <c r="C3580" s="40">
        <v>2871019.010000001</v>
      </c>
      <c r="D3580" s="42">
        <v>1433248.29</v>
      </c>
      <c r="E3580" s="41">
        <v>0</v>
      </c>
      <c r="F3580" s="43">
        <f t="shared" si="95"/>
        <v>4304267.300000001</v>
      </c>
    </row>
    <row r="3581" spans="2:6" ht="12.75">
      <c r="B3581" s="39" t="s">
        <v>29</v>
      </c>
      <c r="C3581" s="40">
        <v>59496.06999999937</v>
      </c>
      <c r="D3581" s="42">
        <v>0</v>
      </c>
      <c r="E3581" s="41">
        <v>0</v>
      </c>
      <c r="F3581" s="43">
        <f t="shared" si="95"/>
        <v>59496.06999999937</v>
      </c>
    </row>
    <row r="3582" spans="2:6" ht="12.75">
      <c r="B3582" s="39" t="s">
        <v>30</v>
      </c>
      <c r="C3582" s="40">
        <v>214250.99000000002</v>
      </c>
      <c r="D3582" s="42">
        <v>0</v>
      </c>
      <c r="E3582" s="41">
        <v>0</v>
      </c>
      <c r="F3582" s="43">
        <f t="shared" si="95"/>
        <v>214250.99000000002</v>
      </c>
    </row>
    <row r="3583" spans="2:6" ht="12.75">
      <c r="B3583" s="39" t="s">
        <v>67</v>
      </c>
      <c r="C3583" s="40">
        <v>1449682.5399999972</v>
      </c>
      <c r="D3583" s="42">
        <v>0</v>
      </c>
      <c r="E3583" s="41">
        <v>0</v>
      </c>
      <c r="F3583" s="43">
        <f t="shared" si="95"/>
        <v>1449682.5399999972</v>
      </c>
    </row>
    <row r="3584" spans="2:6" ht="12.75">
      <c r="B3584" s="44" t="s">
        <v>66</v>
      </c>
      <c r="C3584" s="40">
        <v>177870.91</v>
      </c>
      <c r="D3584" s="42">
        <v>41829</v>
      </c>
      <c r="E3584" s="41">
        <v>0</v>
      </c>
      <c r="F3584" s="43">
        <f t="shared" si="95"/>
        <v>219699.91</v>
      </c>
    </row>
    <row r="3585" spans="2:6" ht="15">
      <c r="B3585" s="45" t="s">
        <v>5</v>
      </c>
      <c r="C3585" s="46">
        <v>33619474.74999997</v>
      </c>
      <c r="D3585" s="47">
        <f>SUM(D3561:D3584)</f>
        <v>4414111.14</v>
      </c>
      <c r="E3585" s="47">
        <f>SUM(E3561:E3584)</f>
        <v>0</v>
      </c>
      <c r="F3585" s="46">
        <f>SUM(F3561:F3584)</f>
        <v>38033585.88999998</v>
      </c>
    </row>
    <row r="3591" ht="12.75">
      <c r="B3591" s="37" t="s">
        <v>18</v>
      </c>
    </row>
    <row r="3592" spans="2:6" ht="12.75">
      <c r="B3592" s="34" t="s">
        <v>19</v>
      </c>
      <c r="C3592" s="35"/>
      <c r="D3592" s="35"/>
      <c r="E3592" s="36"/>
      <c r="F3592" s="36"/>
    </row>
    <row r="3593" spans="2:6" ht="15.75">
      <c r="B3593" s="34"/>
      <c r="C3593" s="14" t="s">
        <v>25</v>
      </c>
      <c r="D3593" s="14"/>
      <c r="E3593" s="15"/>
      <c r="F3593" s="38">
        <v>97</v>
      </c>
    </row>
    <row r="3594" spans="2:6" ht="12.75">
      <c r="B3594" s="58" t="s">
        <v>7</v>
      </c>
      <c r="C3594" s="60" t="s">
        <v>170</v>
      </c>
      <c r="D3594" s="60" t="s">
        <v>4</v>
      </c>
      <c r="E3594" s="60" t="s">
        <v>6</v>
      </c>
      <c r="F3594" s="60" t="s">
        <v>171</v>
      </c>
    </row>
    <row r="3595" spans="2:6" ht="12.75">
      <c r="B3595" s="59"/>
      <c r="C3595" s="61"/>
      <c r="D3595" s="61"/>
      <c r="E3595" s="61"/>
      <c r="F3595" s="61"/>
    </row>
    <row r="3596" spans="2:6" ht="12.75">
      <c r="B3596" s="39" t="s">
        <v>8</v>
      </c>
      <c r="C3596" s="40">
        <v>9183.929999983906</v>
      </c>
      <c r="D3596" s="41">
        <v>0</v>
      </c>
      <c r="E3596" s="42">
        <v>0</v>
      </c>
      <c r="F3596" s="43">
        <f>C3596+D3596-E3596</f>
        <v>9183.929999983906</v>
      </c>
    </row>
    <row r="3597" spans="2:6" ht="12.75">
      <c r="B3597" s="39" t="s">
        <v>9</v>
      </c>
      <c r="C3597" s="40">
        <v>1677590.19</v>
      </c>
      <c r="D3597" s="42">
        <v>0</v>
      </c>
      <c r="E3597" s="41">
        <v>980964.46</v>
      </c>
      <c r="F3597" s="43">
        <f>C3597+D3597-E3597</f>
        <v>696625.73</v>
      </c>
    </row>
    <row r="3598" spans="2:6" ht="12.75">
      <c r="B3598" s="39" t="s">
        <v>10</v>
      </c>
      <c r="C3598" s="40">
        <v>318544.5799999996</v>
      </c>
      <c r="D3598" s="42">
        <v>0</v>
      </c>
      <c r="E3598" s="41">
        <v>0</v>
      </c>
      <c r="F3598" s="43">
        <f>C3598+D3598-E3598</f>
        <v>318544.5799999996</v>
      </c>
    </row>
    <row r="3599" spans="2:6" ht="12.75">
      <c r="B3599" s="39" t="s">
        <v>11</v>
      </c>
      <c r="C3599" s="40">
        <v>441490.3900000012</v>
      </c>
      <c r="D3599" s="42">
        <v>0</v>
      </c>
      <c r="E3599" s="41">
        <v>0</v>
      </c>
      <c r="F3599" s="43">
        <f>C3599+D3599-E3599</f>
        <v>441490.3900000012</v>
      </c>
    </row>
    <row r="3600" spans="2:6" ht="12.75" customHeight="1">
      <c r="B3600" s="39" t="s">
        <v>154</v>
      </c>
      <c r="C3600" s="40">
        <v>1073510.79</v>
      </c>
      <c r="D3600" s="42">
        <v>0</v>
      </c>
      <c r="E3600" s="41">
        <v>1073510.79</v>
      </c>
      <c r="F3600" s="43">
        <f>C3600+D3600-E3600</f>
        <v>0</v>
      </c>
    </row>
    <row r="3601" spans="2:6" ht="12.75">
      <c r="B3601" s="39" t="s">
        <v>12</v>
      </c>
      <c r="C3601" s="40">
        <v>1829923.43</v>
      </c>
      <c r="D3601" s="42">
        <v>0</v>
      </c>
      <c r="E3601" s="41">
        <v>0</v>
      </c>
      <c r="F3601" s="43">
        <f aca="true" t="shared" si="96" ref="F3601:F3619">C3601+D3601-E3601</f>
        <v>1829923.43</v>
      </c>
    </row>
    <row r="3602" spans="2:6" ht="22.5">
      <c r="B3602" s="39" t="s">
        <v>31</v>
      </c>
      <c r="C3602" s="40">
        <v>1305362.24</v>
      </c>
      <c r="D3602" s="42">
        <v>0</v>
      </c>
      <c r="E3602" s="41">
        <v>1301805.59</v>
      </c>
      <c r="F3602" s="43">
        <f t="shared" si="96"/>
        <v>3556.649999999907</v>
      </c>
    </row>
    <row r="3603" spans="2:6" ht="12.75">
      <c r="B3603" s="39" t="s">
        <v>13</v>
      </c>
      <c r="C3603" s="40">
        <v>6465186.009999997</v>
      </c>
      <c r="D3603" s="42">
        <v>0</v>
      </c>
      <c r="E3603" s="41">
        <v>0</v>
      </c>
      <c r="F3603" s="43">
        <f t="shared" si="96"/>
        <v>6465186.009999997</v>
      </c>
    </row>
    <row r="3604" spans="2:6" ht="22.5">
      <c r="B3604" s="39" t="s">
        <v>0</v>
      </c>
      <c r="C3604" s="40">
        <v>862922.2800000049</v>
      </c>
      <c r="D3604" s="42">
        <v>0</v>
      </c>
      <c r="E3604" s="41">
        <v>0</v>
      </c>
      <c r="F3604" s="43">
        <f t="shared" si="96"/>
        <v>862922.2800000049</v>
      </c>
    </row>
    <row r="3605" spans="2:6" ht="22.5">
      <c r="B3605" s="39" t="s">
        <v>33</v>
      </c>
      <c r="C3605" s="40">
        <v>3064616.72</v>
      </c>
      <c r="D3605" s="42">
        <v>0</v>
      </c>
      <c r="E3605" s="41">
        <v>101090</v>
      </c>
      <c r="F3605" s="43">
        <f t="shared" si="96"/>
        <v>2963526.72</v>
      </c>
    </row>
    <row r="3606" spans="2:6" ht="22.5">
      <c r="B3606" s="39" t="s">
        <v>32</v>
      </c>
      <c r="C3606" s="40">
        <v>2515424.9100000006</v>
      </c>
      <c r="D3606" s="42">
        <v>0</v>
      </c>
      <c r="E3606" s="41">
        <v>0</v>
      </c>
      <c r="F3606" s="43">
        <f t="shared" si="96"/>
        <v>2515424.9100000006</v>
      </c>
    </row>
    <row r="3607" spans="2:6" ht="12.75">
      <c r="B3607" s="39" t="s">
        <v>14</v>
      </c>
      <c r="C3607" s="40">
        <v>1743059.42</v>
      </c>
      <c r="D3607" s="42">
        <v>0</v>
      </c>
      <c r="E3607" s="41">
        <v>0</v>
      </c>
      <c r="F3607" s="43">
        <f t="shared" si="96"/>
        <v>1743059.42</v>
      </c>
    </row>
    <row r="3608" spans="2:6" ht="12.75">
      <c r="B3608" s="39" t="s">
        <v>15</v>
      </c>
      <c r="C3608" s="40">
        <v>0.5199999999317697</v>
      </c>
      <c r="D3608" s="42">
        <v>0</v>
      </c>
      <c r="E3608" s="41">
        <v>0</v>
      </c>
      <c r="F3608" s="43">
        <f t="shared" si="96"/>
        <v>0.5199999999317697</v>
      </c>
    </row>
    <row r="3609" spans="2:6" ht="22.5">
      <c r="B3609" s="39" t="s">
        <v>16</v>
      </c>
      <c r="C3609" s="40">
        <v>603665</v>
      </c>
      <c r="D3609" s="42">
        <v>0</v>
      </c>
      <c r="E3609" s="41">
        <v>0</v>
      </c>
      <c r="F3609" s="43">
        <f t="shared" si="96"/>
        <v>603665</v>
      </c>
    </row>
    <row r="3610" spans="2:6" ht="33.75">
      <c r="B3610" s="39" t="s">
        <v>1</v>
      </c>
      <c r="C3610" s="40">
        <v>10856684.199999996</v>
      </c>
      <c r="D3610" s="42">
        <v>0</v>
      </c>
      <c r="E3610" s="41">
        <v>0</v>
      </c>
      <c r="F3610" s="43">
        <f t="shared" si="96"/>
        <v>10856684.199999996</v>
      </c>
    </row>
    <row r="3611" spans="2:6" ht="12.75">
      <c r="B3611" s="39" t="s">
        <v>17</v>
      </c>
      <c r="C3611" s="40">
        <v>31133.489999999292</v>
      </c>
      <c r="D3611" s="42">
        <v>0</v>
      </c>
      <c r="E3611" s="41">
        <v>0</v>
      </c>
      <c r="F3611" s="43">
        <f t="shared" si="96"/>
        <v>31133.489999999292</v>
      </c>
    </row>
    <row r="3612" spans="2:6" ht="22.5">
      <c r="B3612" s="39" t="s">
        <v>2</v>
      </c>
      <c r="C3612" s="40">
        <v>-1012109.5200000023</v>
      </c>
      <c r="D3612" s="42">
        <v>0</v>
      </c>
      <c r="E3612" s="41">
        <v>5938</v>
      </c>
      <c r="F3612" s="43">
        <f t="shared" si="96"/>
        <v>-1018047.5200000023</v>
      </c>
    </row>
    <row r="3613" spans="2:6" ht="12.75">
      <c r="B3613" s="39" t="s">
        <v>27</v>
      </c>
      <c r="C3613" s="40">
        <v>-0.060000000055879354</v>
      </c>
      <c r="D3613" s="42">
        <v>0</v>
      </c>
      <c r="E3613" s="41">
        <v>0</v>
      </c>
      <c r="F3613" s="43">
        <f t="shared" si="96"/>
        <v>-0.060000000055879354</v>
      </c>
    </row>
    <row r="3614" spans="2:6" ht="12.75">
      <c r="B3614" s="39" t="s">
        <v>28</v>
      </c>
      <c r="C3614" s="40">
        <v>0.5600000000558794</v>
      </c>
      <c r="D3614" s="42">
        <v>0</v>
      </c>
      <c r="E3614" s="41">
        <v>0</v>
      </c>
      <c r="F3614" s="43">
        <f t="shared" si="96"/>
        <v>0.5600000000558794</v>
      </c>
    </row>
    <row r="3615" spans="2:6" ht="22.5">
      <c r="B3615" s="39" t="s">
        <v>3</v>
      </c>
      <c r="C3615" s="40">
        <v>4304267.300000001</v>
      </c>
      <c r="D3615" s="42">
        <v>0</v>
      </c>
      <c r="E3615" s="41">
        <v>0</v>
      </c>
      <c r="F3615" s="43">
        <f t="shared" si="96"/>
        <v>4304267.300000001</v>
      </c>
    </row>
    <row r="3616" spans="2:6" ht="12.75">
      <c r="B3616" s="39" t="s">
        <v>29</v>
      </c>
      <c r="C3616" s="40">
        <v>59496.06999999937</v>
      </c>
      <c r="D3616" s="42">
        <v>0</v>
      </c>
      <c r="E3616" s="41">
        <v>0</v>
      </c>
      <c r="F3616" s="43">
        <f t="shared" si="96"/>
        <v>59496.06999999937</v>
      </c>
    </row>
    <row r="3617" spans="2:6" ht="12.75">
      <c r="B3617" s="39" t="s">
        <v>30</v>
      </c>
      <c r="C3617" s="40">
        <v>214250.99000000002</v>
      </c>
      <c r="D3617" s="42">
        <v>0</v>
      </c>
      <c r="E3617" s="41">
        <v>0</v>
      </c>
      <c r="F3617" s="43">
        <f t="shared" si="96"/>
        <v>214250.99000000002</v>
      </c>
    </row>
    <row r="3618" spans="2:6" ht="12.75">
      <c r="B3618" s="39" t="s">
        <v>67</v>
      </c>
      <c r="C3618" s="40">
        <v>1449682.5399999972</v>
      </c>
      <c r="D3618" s="42">
        <v>0</v>
      </c>
      <c r="E3618" s="41">
        <v>0</v>
      </c>
      <c r="F3618" s="43">
        <f t="shared" si="96"/>
        <v>1449682.5399999972</v>
      </c>
    </row>
    <row r="3619" spans="2:6" ht="12.75">
      <c r="B3619" s="44" t="s">
        <v>66</v>
      </c>
      <c r="C3619" s="40">
        <v>219699.91</v>
      </c>
      <c r="D3619" s="42">
        <v>48676</v>
      </c>
      <c r="E3619" s="41">
        <v>37469</v>
      </c>
      <c r="F3619" s="43">
        <f t="shared" si="96"/>
        <v>230906.91000000003</v>
      </c>
    </row>
    <row r="3620" spans="2:6" ht="15">
      <c r="B3620" s="45" t="s">
        <v>5</v>
      </c>
      <c r="C3620" s="46">
        <v>38033585.88999998</v>
      </c>
      <c r="D3620" s="47">
        <f>SUM(D3596:D3619)</f>
        <v>48676</v>
      </c>
      <c r="E3620" s="47">
        <f>SUM(E3596:E3619)</f>
        <v>3500777.84</v>
      </c>
      <c r="F3620" s="46">
        <f>SUM(F3596:F3619)</f>
        <v>34581484.049999975</v>
      </c>
    </row>
    <row r="3627" ht="12.75">
      <c r="B3627" s="37" t="s">
        <v>18</v>
      </c>
    </row>
    <row r="3628" spans="2:6" ht="12.75">
      <c r="B3628" s="34" t="s">
        <v>19</v>
      </c>
      <c r="C3628" s="35"/>
      <c r="D3628" s="35"/>
      <c r="E3628" s="36"/>
      <c r="F3628" s="36"/>
    </row>
    <row r="3629" spans="2:6" ht="15.75">
      <c r="B3629" s="34"/>
      <c r="C3629" s="14" t="s">
        <v>25</v>
      </c>
      <c r="D3629" s="14"/>
      <c r="E3629" s="15"/>
      <c r="F3629" s="38">
        <v>98</v>
      </c>
    </row>
    <row r="3630" spans="2:6" ht="12.75">
      <c r="B3630" s="58" t="s">
        <v>7</v>
      </c>
      <c r="C3630" s="60" t="s">
        <v>171</v>
      </c>
      <c r="D3630" s="60" t="s">
        <v>4</v>
      </c>
      <c r="E3630" s="60" t="s">
        <v>6</v>
      </c>
      <c r="F3630" s="60" t="s">
        <v>172</v>
      </c>
    </row>
    <row r="3631" spans="2:6" ht="12.75">
      <c r="B3631" s="59"/>
      <c r="C3631" s="61"/>
      <c r="D3631" s="61"/>
      <c r="E3631" s="61"/>
      <c r="F3631" s="61"/>
    </row>
    <row r="3632" spans="2:6" ht="12.75">
      <c r="B3632" s="39" t="s">
        <v>8</v>
      </c>
      <c r="C3632" s="40">
        <v>9183.929999983906</v>
      </c>
      <c r="D3632" s="41">
        <v>0</v>
      </c>
      <c r="E3632" s="42">
        <v>0</v>
      </c>
      <c r="F3632" s="43">
        <f>C3632+D3632-E3632</f>
        <v>9183.929999983906</v>
      </c>
    </row>
    <row r="3633" spans="2:6" ht="12.75">
      <c r="B3633" s="39" t="s">
        <v>9</v>
      </c>
      <c r="C3633" s="40">
        <v>696625.73</v>
      </c>
      <c r="D3633" s="42">
        <v>4070416.67</v>
      </c>
      <c r="E3633" s="41">
        <v>0</v>
      </c>
      <c r="F3633" s="43">
        <f>C3633+D3633-E3633</f>
        <v>4767042.4</v>
      </c>
    </row>
    <row r="3634" spans="2:6" ht="12.75">
      <c r="B3634" s="39" t="s">
        <v>10</v>
      </c>
      <c r="C3634" s="40">
        <v>318544.5799999996</v>
      </c>
      <c r="D3634" s="42">
        <v>0</v>
      </c>
      <c r="E3634" s="41">
        <v>0</v>
      </c>
      <c r="F3634" s="43">
        <f>C3634+D3634-E3634</f>
        <v>318544.5799999996</v>
      </c>
    </row>
    <row r="3635" spans="2:6" ht="12.75">
      <c r="B3635" s="39" t="s">
        <v>11</v>
      </c>
      <c r="C3635" s="40">
        <v>441490.3900000012</v>
      </c>
      <c r="D3635" s="42">
        <v>0</v>
      </c>
      <c r="E3635" s="41">
        <v>0</v>
      </c>
      <c r="F3635" s="43">
        <f>C3635+D3635-E3635</f>
        <v>441490.3900000012</v>
      </c>
    </row>
    <row r="3636" spans="2:6" ht="12.75">
      <c r="B3636" s="39" t="s">
        <v>154</v>
      </c>
      <c r="C3636" s="40">
        <v>0</v>
      </c>
      <c r="D3636" s="42">
        <v>0</v>
      </c>
      <c r="E3636" s="41">
        <v>0</v>
      </c>
      <c r="F3636" s="43">
        <f>C3636+D3636-E3636</f>
        <v>0</v>
      </c>
    </row>
    <row r="3637" spans="2:6" ht="12.75" customHeight="1">
      <c r="B3637" s="39" t="s">
        <v>12</v>
      </c>
      <c r="C3637" s="40">
        <v>1829923.43</v>
      </c>
      <c r="D3637" s="42">
        <v>0</v>
      </c>
      <c r="E3637" s="41">
        <v>410236.09</v>
      </c>
      <c r="F3637" s="43">
        <f aca="true" t="shared" si="97" ref="F3637:F3655">C3637+D3637-E3637</f>
        <v>1419687.3399999999</v>
      </c>
    </row>
    <row r="3638" spans="2:6" ht="22.5">
      <c r="B3638" s="39" t="s">
        <v>31</v>
      </c>
      <c r="C3638" s="40">
        <v>3556.649999999907</v>
      </c>
      <c r="D3638" s="42">
        <v>0</v>
      </c>
      <c r="E3638" s="41">
        <v>0</v>
      </c>
      <c r="F3638" s="43">
        <f t="shared" si="97"/>
        <v>3556.649999999907</v>
      </c>
    </row>
    <row r="3639" spans="2:6" ht="12.75">
      <c r="B3639" s="39" t="s">
        <v>13</v>
      </c>
      <c r="C3639" s="40">
        <v>6465186.009999997</v>
      </c>
      <c r="D3639" s="42">
        <v>0</v>
      </c>
      <c r="E3639" s="41">
        <v>0</v>
      </c>
      <c r="F3639" s="43">
        <f t="shared" si="97"/>
        <v>6465186.009999997</v>
      </c>
    </row>
    <row r="3640" spans="2:6" ht="22.5">
      <c r="B3640" s="39" t="s">
        <v>0</v>
      </c>
      <c r="C3640" s="40">
        <v>862922.2800000049</v>
      </c>
      <c r="D3640" s="42">
        <v>0</v>
      </c>
      <c r="E3640" s="41">
        <v>0</v>
      </c>
      <c r="F3640" s="43">
        <f t="shared" si="97"/>
        <v>862922.2800000049</v>
      </c>
    </row>
    <row r="3641" spans="2:6" ht="22.5">
      <c r="B3641" s="39" t="s">
        <v>33</v>
      </c>
      <c r="C3641" s="40">
        <v>2963526.72</v>
      </c>
      <c r="D3641" s="42">
        <v>0</v>
      </c>
      <c r="E3641" s="41">
        <v>170500</v>
      </c>
      <c r="F3641" s="43">
        <f t="shared" si="97"/>
        <v>2793026.72</v>
      </c>
    </row>
    <row r="3642" spans="2:6" ht="22.5">
      <c r="B3642" s="39" t="s">
        <v>32</v>
      </c>
      <c r="C3642" s="40">
        <v>2515424.9100000006</v>
      </c>
      <c r="D3642" s="42">
        <v>0</v>
      </c>
      <c r="E3642" s="41">
        <v>163625</v>
      </c>
      <c r="F3642" s="43">
        <f t="shared" si="97"/>
        <v>2351799.9100000006</v>
      </c>
    </row>
    <row r="3643" spans="2:6" ht="12.75">
      <c r="B3643" s="39" t="s">
        <v>14</v>
      </c>
      <c r="C3643" s="40">
        <v>1743059.42</v>
      </c>
      <c r="D3643" s="42">
        <v>0</v>
      </c>
      <c r="E3643" s="41">
        <v>968990</v>
      </c>
      <c r="F3643" s="43">
        <f t="shared" si="97"/>
        <v>774069.4199999999</v>
      </c>
    </row>
    <row r="3644" spans="2:6" ht="12.75">
      <c r="B3644" s="39" t="s">
        <v>15</v>
      </c>
      <c r="C3644" s="40">
        <v>0.5199999999317697</v>
      </c>
      <c r="D3644" s="42">
        <v>0</v>
      </c>
      <c r="E3644" s="41">
        <v>0</v>
      </c>
      <c r="F3644" s="43">
        <f t="shared" si="97"/>
        <v>0.5199999999317697</v>
      </c>
    </row>
    <row r="3645" spans="2:6" ht="22.5">
      <c r="B3645" s="39" t="s">
        <v>16</v>
      </c>
      <c r="C3645" s="40">
        <v>603665</v>
      </c>
      <c r="D3645" s="42">
        <v>0</v>
      </c>
      <c r="E3645" s="41">
        <v>360014.6</v>
      </c>
      <c r="F3645" s="43">
        <f t="shared" si="97"/>
        <v>243650.40000000002</v>
      </c>
    </row>
    <row r="3646" spans="2:6" ht="33.75">
      <c r="B3646" s="39" t="s">
        <v>1</v>
      </c>
      <c r="C3646" s="40">
        <v>10856684.199999996</v>
      </c>
      <c r="D3646" s="42">
        <v>0</v>
      </c>
      <c r="E3646" s="41">
        <v>0</v>
      </c>
      <c r="F3646" s="43">
        <f t="shared" si="97"/>
        <v>10856684.199999996</v>
      </c>
    </row>
    <row r="3647" spans="2:6" ht="12.75">
      <c r="B3647" s="39" t="s">
        <v>17</v>
      </c>
      <c r="C3647" s="40">
        <v>31133.489999999292</v>
      </c>
      <c r="D3647" s="42">
        <v>0</v>
      </c>
      <c r="E3647" s="41">
        <v>0</v>
      </c>
      <c r="F3647" s="43">
        <f t="shared" si="97"/>
        <v>31133.489999999292</v>
      </c>
    </row>
    <row r="3648" spans="2:6" ht="22.5">
      <c r="B3648" s="39" t="s">
        <v>2</v>
      </c>
      <c r="C3648" s="40">
        <v>-1018047.5200000023</v>
      </c>
      <c r="D3648" s="42">
        <v>0</v>
      </c>
      <c r="E3648" s="41">
        <v>20000</v>
      </c>
      <c r="F3648" s="43">
        <f t="shared" si="97"/>
        <v>-1038047.5200000023</v>
      </c>
    </row>
    <row r="3649" spans="2:6" ht="12.75">
      <c r="B3649" s="39" t="s">
        <v>27</v>
      </c>
      <c r="C3649" s="40">
        <v>-0.060000000055879354</v>
      </c>
      <c r="D3649" s="42">
        <v>0</v>
      </c>
      <c r="E3649" s="41">
        <v>0</v>
      </c>
      <c r="F3649" s="43">
        <f t="shared" si="97"/>
        <v>-0.060000000055879354</v>
      </c>
    </row>
    <row r="3650" spans="2:6" ht="12.75">
      <c r="B3650" s="39" t="s">
        <v>28</v>
      </c>
      <c r="C3650" s="40">
        <v>0.5600000000558794</v>
      </c>
      <c r="D3650" s="42">
        <v>0</v>
      </c>
      <c r="E3650" s="41">
        <v>0</v>
      </c>
      <c r="F3650" s="43">
        <f t="shared" si="97"/>
        <v>0.5600000000558794</v>
      </c>
    </row>
    <row r="3651" spans="2:6" ht="22.5">
      <c r="B3651" s="39" t="s">
        <v>3</v>
      </c>
      <c r="C3651" s="40">
        <v>4304267.300000001</v>
      </c>
      <c r="D3651" s="42">
        <v>0</v>
      </c>
      <c r="E3651" s="41">
        <v>0</v>
      </c>
      <c r="F3651" s="43">
        <f t="shared" si="97"/>
        <v>4304267.300000001</v>
      </c>
    </row>
    <row r="3652" spans="2:6" ht="12.75">
      <c r="B3652" s="39" t="s">
        <v>29</v>
      </c>
      <c r="C3652" s="40">
        <v>59496.06999999937</v>
      </c>
      <c r="D3652" s="42">
        <v>0</v>
      </c>
      <c r="E3652" s="41">
        <v>0</v>
      </c>
      <c r="F3652" s="43">
        <f t="shared" si="97"/>
        <v>59496.06999999937</v>
      </c>
    </row>
    <row r="3653" spans="2:6" ht="12.75">
      <c r="B3653" s="39" t="s">
        <v>30</v>
      </c>
      <c r="C3653" s="40">
        <v>214250.99000000002</v>
      </c>
      <c r="D3653" s="42">
        <v>0</v>
      </c>
      <c r="E3653" s="41">
        <v>0</v>
      </c>
      <c r="F3653" s="43">
        <f t="shared" si="97"/>
        <v>214250.99000000002</v>
      </c>
    </row>
    <row r="3654" spans="2:6" ht="12.75">
      <c r="B3654" s="39" t="s">
        <v>67</v>
      </c>
      <c r="C3654" s="40">
        <v>1449682.5399999972</v>
      </c>
      <c r="D3654" s="42">
        <v>214330.86</v>
      </c>
      <c r="E3654" s="41">
        <v>0</v>
      </c>
      <c r="F3654" s="43">
        <f t="shared" si="97"/>
        <v>1664013.399999997</v>
      </c>
    </row>
    <row r="3655" spans="2:6" ht="12.75">
      <c r="B3655" s="44" t="s">
        <v>66</v>
      </c>
      <c r="C3655" s="40">
        <v>230906.91000000003</v>
      </c>
      <c r="D3655" s="42">
        <v>2200</v>
      </c>
      <c r="E3655" s="41">
        <v>0</v>
      </c>
      <c r="F3655" s="43">
        <f t="shared" si="97"/>
        <v>233106.91000000003</v>
      </c>
    </row>
    <row r="3656" spans="2:6" ht="15">
      <c r="B3656" s="45" t="s">
        <v>5</v>
      </c>
      <c r="C3656" s="46">
        <v>34581484.049999975</v>
      </c>
      <c r="D3656" s="47">
        <f>SUM(D3632:D3655)</f>
        <v>4286947.53</v>
      </c>
      <c r="E3656" s="47">
        <f>SUM(E3632:E3655)</f>
        <v>2093365.69</v>
      </c>
      <c r="F3656" s="46">
        <f>SUM(F3632:F3655)</f>
        <v>36775065.88999998</v>
      </c>
    </row>
    <row r="3668" ht="12.75">
      <c r="B3668" s="37" t="s">
        <v>18</v>
      </c>
    </row>
    <row r="3669" spans="2:6" ht="12.75">
      <c r="B3669" s="34" t="s">
        <v>19</v>
      </c>
      <c r="C3669" s="35"/>
      <c r="D3669" s="35"/>
      <c r="E3669" s="36"/>
      <c r="F3669" s="36"/>
    </row>
    <row r="3670" spans="2:6" ht="15.75">
      <c r="B3670" s="34"/>
      <c r="C3670" s="14" t="s">
        <v>25</v>
      </c>
      <c r="D3670" s="14"/>
      <c r="E3670" s="15"/>
      <c r="F3670" s="38">
        <v>99</v>
      </c>
    </row>
    <row r="3671" spans="2:6" ht="12.75">
      <c r="B3671" s="58" t="s">
        <v>7</v>
      </c>
      <c r="C3671" s="60" t="s">
        <v>172</v>
      </c>
      <c r="D3671" s="60" t="s">
        <v>4</v>
      </c>
      <c r="E3671" s="60" t="s">
        <v>6</v>
      </c>
      <c r="F3671" s="60" t="s">
        <v>173</v>
      </c>
    </row>
    <row r="3672" spans="2:6" ht="12.75">
      <c r="B3672" s="59"/>
      <c r="C3672" s="61"/>
      <c r="D3672" s="61"/>
      <c r="E3672" s="61"/>
      <c r="F3672" s="61"/>
    </row>
    <row r="3673" spans="2:6" ht="12.75">
      <c r="B3673" s="39" t="s">
        <v>8</v>
      </c>
      <c r="C3673" s="40">
        <v>9183.929999983906</v>
      </c>
      <c r="D3673" s="41">
        <v>0</v>
      </c>
      <c r="E3673" s="42">
        <v>0</v>
      </c>
      <c r="F3673" s="43">
        <f>C3673+D3673-E3673</f>
        <v>9183.929999983906</v>
      </c>
    </row>
    <row r="3674" spans="2:6" ht="12.75">
      <c r="B3674" s="39" t="s">
        <v>9</v>
      </c>
      <c r="C3674" s="40">
        <v>4767042.4</v>
      </c>
      <c r="D3674" s="42">
        <v>0</v>
      </c>
      <c r="E3674" s="41">
        <v>2738760</v>
      </c>
      <c r="F3674" s="43">
        <f>C3674+D3674-E3674</f>
        <v>2028282.4000000004</v>
      </c>
    </row>
    <row r="3675" spans="2:6" ht="12.75" customHeight="1">
      <c r="B3675" s="39" t="s">
        <v>10</v>
      </c>
      <c r="C3675" s="40">
        <v>318544.5799999996</v>
      </c>
      <c r="D3675" s="42">
        <v>0</v>
      </c>
      <c r="E3675" s="41">
        <v>0</v>
      </c>
      <c r="F3675" s="43">
        <f>C3675+D3675-E3675</f>
        <v>318544.5799999996</v>
      </c>
    </row>
    <row r="3676" spans="2:6" ht="12.75">
      <c r="B3676" s="39" t="s">
        <v>11</v>
      </c>
      <c r="C3676" s="40">
        <v>441490.3900000012</v>
      </c>
      <c r="D3676" s="42">
        <v>276978.33</v>
      </c>
      <c r="E3676" s="41">
        <v>0</v>
      </c>
      <c r="F3676" s="43">
        <f>C3676+D3676-E3676</f>
        <v>718468.7200000011</v>
      </c>
    </row>
    <row r="3677" spans="2:6" ht="12.75">
      <c r="B3677" s="39" t="s">
        <v>154</v>
      </c>
      <c r="C3677" s="40">
        <v>0</v>
      </c>
      <c r="D3677" s="42">
        <v>0</v>
      </c>
      <c r="E3677" s="41">
        <v>0</v>
      </c>
      <c r="F3677" s="43">
        <f>C3677+D3677-E3677</f>
        <v>0</v>
      </c>
    </row>
    <row r="3678" spans="2:6" ht="12.75">
      <c r="B3678" s="39" t="s">
        <v>12</v>
      </c>
      <c r="C3678" s="40">
        <v>1419687.3399999999</v>
      </c>
      <c r="D3678" s="42">
        <v>0</v>
      </c>
      <c r="E3678" s="41">
        <v>0</v>
      </c>
      <c r="F3678" s="43">
        <f aca="true" t="shared" si="98" ref="F3678:F3696">C3678+D3678-E3678</f>
        <v>1419687.3399999999</v>
      </c>
    </row>
    <row r="3679" spans="2:6" ht="22.5">
      <c r="B3679" s="39" t="s">
        <v>31</v>
      </c>
      <c r="C3679" s="40">
        <v>3556.649999999907</v>
      </c>
      <c r="D3679" s="42">
        <v>0</v>
      </c>
      <c r="E3679" s="41">
        <v>0</v>
      </c>
      <c r="F3679" s="43">
        <f t="shared" si="98"/>
        <v>3556.649999999907</v>
      </c>
    </row>
    <row r="3680" spans="2:6" ht="12.75">
      <c r="B3680" s="39" t="s">
        <v>13</v>
      </c>
      <c r="C3680" s="40">
        <v>6465186.009999997</v>
      </c>
      <c r="D3680" s="42">
        <v>0</v>
      </c>
      <c r="E3680" s="41">
        <v>1027960.08</v>
      </c>
      <c r="F3680" s="43">
        <f t="shared" si="98"/>
        <v>5437225.929999997</v>
      </c>
    </row>
    <row r="3681" spans="2:6" ht="22.5">
      <c r="B3681" s="39" t="s">
        <v>0</v>
      </c>
      <c r="C3681" s="40">
        <v>862922.2800000049</v>
      </c>
      <c r="D3681" s="42">
        <v>893005.28</v>
      </c>
      <c r="E3681" s="41">
        <v>0</v>
      </c>
      <c r="F3681" s="43">
        <f t="shared" si="98"/>
        <v>1755927.560000005</v>
      </c>
    </row>
    <row r="3682" spans="2:6" ht="22.5">
      <c r="B3682" s="39" t="s">
        <v>33</v>
      </c>
      <c r="C3682" s="40">
        <v>2793026.72</v>
      </c>
      <c r="D3682" s="42">
        <v>0</v>
      </c>
      <c r="E3682" s="41">
        <v>0</v>
      </c>
      <c r="F3682" s="43">
        <f t="shared" si="98"/>
        <v>2793026.72</v>
      </c>
    </row>
    <row r="3683" spans="2:6" ht="22.5">
      <c r="B3683" s="39" t="s">
        <v>32</v>
      </c>
      <c r="C3683" s="40">
        <v>2351799.9100000006</v>
      </c>
      <c r="D3683" s="42">
        <v>0</v>
      </c>
      <c r="E3683" s="41">
        <v>0</v>
      </c>
      <c r="F3683" s="43">
        <f t="shared" si="98"/>
        <v>2351799.9100000006</v>
      </c>
    </row>
    <row r="3684" spans="2:6" ht="12.75">
      <c r="B3684" s="39" t="s">
        <v>14</v>
      </c>
      <c r="C3684" s="40">
        <v>774069.4199999999</v>
      </c>
      <c r="D3684" s="42">
        <v>0</v>
      </c>
      <c r="E3684" s="41">
        <v>0</v>
      </c>
      <c r="F3684" s="43">
        <f t="shared" si="98"/>
        <v>774069.4199999999</v>
      </c>
    </row>
    <row r="3685" spans="2:6" ht="12.75">
      <c r="B3685" s="39" t="s">
        <v>15</v>
      </c>
      <c r="C3685" s="40">
        <v>0.5199999999317697</v>
      </c>
      <c r="D3685" s="42">
        <v>0</v>
      </c>
      <c r="E3685" s="41">
        <v>0</v>
      </c>
      <c r="F3685" s="43">
        <f t="shared" si="98"/>
        <v>0.5199999999317697</v>
      </c>
    </row>
    <row r="3686" spans="2:6" ht="22.5">
      <c r="B3686" s="39" t="s">
        <v>16</v>
      </c>
      <c r="C3686" s="40">
        <v>243650.40000000002</v>
      </c>
      <c r="D3686" s="42">
        <v>0</v>
      </c>
      <c r="E3686" s="41">
        <v>0</v>
      </c>
      <c r="F3686" s="43">
        <f t="shared" si="98"/>
        <v>243650.40000000002</v>
      </c>
    </row>
    <row r="3687" spans="2:6" ht="33.75">
      <c r="B3687" s="39" t="s">
        <v>1</v>
      </c>
      <c r="C3687" s="40">
        <v>10856684.199999996</v>
      </c>
      <c r="D3687" s="42">
        <v>0</v>
      </c>
      <c r="E3687" s="41">
        <v>1181689.35</v>
      </c>
      <c r="F3687" s="43">
        <f t="shared" si="98"/>
        <v>9674994.849999996</v>
      </c>
    </row>
    <row r="3688" spans="2:6" ht="12.75">
      <c r="B3688" s="39" t="s">
        <v>17</v>
      </c>
      <c r="C3688" s="40">
        <v>31133.489999999292</v>
      </c>
      <c r="D3688" s="42">
        <v>0</v>
      </c>
      <c r="E3688" s="41">
        <v>0</v>
      </c>
      <c r="F3688" s="43">
        <f t="shared" si="98"/>
        <v>31133.489999999292</v>
      </c>
    </row>
    <row r="3689" spans="2:6" ht="22.5">
      <c r="B3689" s="39" t="s">
        <v>2</v>
      </c>
      <c r="C3689" s="40">
        <v>-1038047.5200000023</v>
      </c>
      <c r="D3689" s="42">
        <v>0</v>
      </c>
      <c r="E3689" s="41">
        <v>1220.33</v>
      </c>
      <c r="F3689" s="43">
        <f t="shared" si="98"/>
        <v>-1039267.8500000023</v>
      </c>
    </row>
    <row r="3690" spans="2:6" ht="12.75">
      <c r="B3690" s="39" t="s">
        <v>27</v>
      </c>
      <c r="C3690" s="40">
        <v>-0.060000000055879354</v>
      </c>
      <c r="D3690" s="42">
        <v>0</v>
      </c>
      <c r="E3690" s="41">
        <v>0</v>
      </c>
      <c r="F3690" s="43">
        <f t="shared" si="98"/>
        <v>-0.060000000055879354</v>
      </c>
    </row>
    <row r="3691" spans="2:6" ht="12.75">
      <c r="B3691" s="39" t="s">
        <v>28</v>
      </c>
      <c r="C3691" s="40">
        <v>0.5600000000558794</v>
      </c>
      <c r="D3691" s="42">
        <v>0</v>
      </c>
      <c r="E3691" s="41">
        <v>0</v>
      </c>
      <c r="F3691" s="43">
        <f t="shared" si="98"/>
        <v>0.5600000000558794</v>
      </c>
    </row>
    <row r="3692" spans="2:6" ht="22.5">
      <c r="B3692" s="39" t="s">
        <v>3</v>
      </c>
      <c r="C3692" s="40">
        <v>4304267.300000001</v>
      </c>
      <c r="D3692" s="42">
        <v>0</v>
      </c>
      <c r="E3692" s="41">
        <v>0</v>
      </c>
      <c r="F3692" s="43">
        <f t="shared" si="98"/>
        <v>4304267.300000001</v>
      </c>
    </row>
    <row r="3693" spans="2:6" ht="12.75">
      <c r="B3693" s="39" t="s">
        <v>29</v>
      </c>
      <c r="C3693" s="40">
        <v>59496.06999999937</v>
      </c>
      <c r="D3693" s="42">
        <v>0</v>
      </c>
      <c r="E3693" s="41">
        <v>0</v>
      </c>
      <c r="F3693" s="43">
        <f t="shared" si="98"/>
        <v>59496.06999999937</v>
      </c>
    </row>
    <row r="3694" spans="2:6" ht="12.75">
      <c r="B3694" s="39" t="s">
        <v>30</v>
      </c>
      <c r="C3694" s="40">
        <v>214250.99000000002</v>
      </c>
      <c r="D3694" s="42">
        <v>0</v>
      </c>
      <c r="E3694" s="41">
        <v>0</v>
      </c>
      <c r="F3694" s="43">
        <f t="shared" si="98"/>
        <v>214250.99000000002</v>
      </c>
    </row>
    <row r="3695" spans="2:6" ht="12.75">
      <c r="B3695" s="39" t="s">
        <v>67</v>
      </c>
      <c r="C3695" s="40">
        <v>1664013.399999997</v>
      </c>
      <c r="D3695" s="42">
        <v>0</v>
      </c>
      <c r="E3695" s="41">
        <v>1169983.61</v>
      </c>
      <c r="F3695" s="43">
        <f t="shared" si="98"/>
        <v>494029.789999997</v>
      </c>
    </row>
    <row r="3696" spans="2:6" ht="12.75">
      <c r="B3696" s="44" t="s">
        <v>66</v>
      </c>
      <c r="C3696" s="40">
        <v>233106.91000000003</v>
      </c>
      <c r="D3696" s="42">
        <v>64669</v>
      </c>
      <c r="E3696" s="41">
        <v>0</v>
      </c>
      <c r="F3696" s="43">
        <f t="shared" si="98"/>
        <v>297775.91000000003</v>
      </c>
    </row>
    <row r="3697" spans="2:6" ht="15">
      <c r="B3697" s="45" t="s">
        <v>5</v>
      </c>
      <c r="C3697" s="46">
        <v>36775065.88999998</v>
      </c>
      <c r="D3697" s="47">
        <f>SUM(D3673:D3696)</f>
        <v>1234652.61</v>
      </c>
      <c r="E3697" s="47">
        <f>SUM(E3673:E3696)</f>
        <v>6119613.37</v>
      </c>
      <c r="F3697" s="46">
        <f>SUM(F3673:F3696)</f>
        <v>31890105.129999977</v>
      </c>
    </row>
    <row r="3704" ht="12.75" customHeight="1">
      <c r="B3704" s="37" t="s">
        <v>18</v>
      </c>
    </row>
    <row r="3705" spans="2:6" ht="12.75">
      <c r="B3705" s="34" t="s">
        <v>19</v>
      </c>
      <c r="C3705" s="35"/>
      <c r="D3705" s="35"/>
      <c r="E3705" s="36"/>
      <c r="F3705" s="36"/>
    </row>
    <row r="3706" spans="2:6" ht="15.75">
      <c r="B3706" s="34"/>
      <c r="C3706" s="14" t="s">
        <v>25</v>
      </c>
      <c r="D3706" s="14"/>
      <c r="E3706" s="15"/>
      <c r="F3706" s="38">
        <v>100</v>
      </c>
    </row>
    <row r="3707" spans="2:6" ht="12.75">
      <c r="B3707" s="58" t="s">
        <v>7</v>
      </c>
      <c r="C3707" s="60" t="s">
        <v>173</v>
      </c>
      <c r="D3707" s="60" t="s">
        <v>4</v>
      </c>
      <c r="E3707" s="60" t="s">
        <v>6</v>
      </c>
      <c r="F3707" s="60" t="s">
        <v>174</v>
      </c>
    </row>
    <row r="3708" spans="2:6" ht="12.75">
      <c r="B3708" s="59"/>
      <c r="C3708" s="61"/>
      <c r="D3708" s="61"/>
      <c r="E3708" s="61"/>
      <c r="F3708" s="61"/>
    </row>
    <row r="3709" spans="2:6" ht="12.75">
      <c r="B3709" s="39" t="s">
        <v>8</v>
      </c>
      <c r="C3709" s="40">
        <v>9183.929999983906</v>
      </c>
      <c r="D3709" s="41">
        <v>60674655.54</v>
      </c>
      <c r="E3709" s="42">
        <v>61031751.5</v>
      </c>
      <c r="F3709" s="43">
        <f>C3709+D3709-E3709</f>
        <v>-347912.0300000161</v>
      </c>
    </row>
    <row r="3710" spans="2:6" ht="12.75">
      <c r="B3710" s="39" t="s">
        <v>9</v>
      </c>
      <c r="C3710" s="40">
        <v>2028282.4000000004</v>
      </c>
      <c r="D3710" s="42">
        <v>0</v>
      </c>
      <c r="E3710" s="41">
        <v>0</v>
      </c>
      <c r="F3710" s="43">
        <f>C3710+D3710-E3710</f>
        <v>2028282.4000000004</v>
      </c>
    </row>
    <row r="3711" spans="2:6" ht="12.75">
      <c r="B3711" s="39" t="s">
        <v>10</v>
      </c>
      <c r="C3711" s="40">
        <v>318544.5799999996</v>
      </c>
      <c r="D3711" s="42">
        <v>0</v>
      </c>
      <c r="E3711" s="41">
        <v>0</v>
      </c>
      <c r="F3711" s="43">
        <f>C3711+D3711-E3711</f>
        <v>318544.5799999996</v>
      </c>
    </row>
    <row r="3712" spans="2:6" ht="12.75">
      <c r="B3712" s="39" t="s">
        <v>11</v>
      </c>
      <c r="C3712" s="40">
        <v>718468.7200000011</v>
      </c>
      <c r="D3712" s="42">
        <v>0</v>
      </c>
      <c r="E3712" s="41">
        <v>709690.74</v>
      </c>
      <c r="F3712" s="43">
        <f>C3712+D3712-E3712</f>
        <v>8777.980000001146</v>
      </c>
    </row>
    <row r="3713" spans="2:6" ht="12.75">
      <c r="B3713" s="39" t="s">
        <v>154</v>
      </c>
      <c r="C3713" s="40">
        <v>0</v>
      </c>
      <c r="D3713" s="42">
        <v>0</v>
      </c>
      <c r="E3713" s="41">
        <v>0</v>
      </c>
      <c r="F3713" s="43">
        <f>C3713+D3713-E3713</f>
        <v>0</v>
      </c>
    </row>
    <row r="3714" spans="2:6" ht="12.75">
      <c r="B3714" s="39" t="s">
        <v>12</v>
      </c>
      <c r="C3714" s="40">
        <v>1419687.3399999999</v>
      </c>
      <c r="D3714" s="42">
        <v>811500</v>
      </c>
      <c r="E3714" s="41">
        <v>0</v>
      </c>
      <c r="F3714" s="43">
        <f aca="true" t="shared" si="99" ref="F3714:F3732">C3714+D3714-E3714</f>
        <v>2231187.34</v>
      </c>
    </row>
    <row r="3715" spans="2:6" ht="22.5">
      <c r="B3715" s="39" t="s">
        <v>31</v>
      </c>
      <c r="C3715" s="40">
        <v>3556.649999999907</v>
      </c>
      <c r="D3715" s="42">
        <v>0</v>
      </c>
      <c r="E3715" s="41">
        <v>0</v>
      </c>
      <c r="F3715" s="43">
        <f t="shared" si="99"/>
        <v>3556.649999999907</v>
      </c>
    </row>
    <row r="3716" spans="2:6" ht="12.75">
      <c r="B3716" s="39" t="s">
        <v>13</v>
      </c>
      <c r="C3716" s="40">
        <v>5437225.929999997</v>
      </c>
      <c r="D3716" s="42">
        <v>319360.92</v>
      </c>
      <c r="E3716" s="41">
        <v>0</v>
      </c>
      <c r="F3716" s="43">
        <f t="shared" si="99"/>
        <v>5756586.849999997</v>
      </c>
    </row>
    <row r="3717" spans="2:6" ht="22.5">
      <c r="B3717" s="39" t="s">
        <v>0</v>
      </c>
      <c r="C3717" s="40">
        <v>1755927.560000005</v>
      </c>
      <c r="D3717" s="42">
        <v>0</v>
      </c>
      <c r="E3717" s="41">
        <v>1633576.32</v>
      </c>
      <c r="F3717" s="43">
        <f t="shared" si="99"/>
        <v>122351.24000000488</v>
      </c>
    </row>
    <row r="3718" spans="2:6" ht="22.5">
      <c r="B3718" s="39" t="s">
        <v>33</v>
      </c>
      <c r="C3718" s="40">
        <v>2793026.72</v>
      </c>
      <c r="D3718" s="42">
        <v>0</v>
      </c>
      <c r="E3718" s="41">
        <v>0</v>
      </c>
      <c r="F3718" s="43">
        <f t="shared" si="99"/>
        <v>2793026.72</v>
      </c>
    </row>
    <row r="3719" spans="2:6" ht="22.5">
      <c r="B3719" s="39" t="s">
        <v>32</v>
      </c>
      <c r="C3719" s="40">
        <v>2351799.9100000006</v>
      </c>
      <c r="D3719" s="42">
        <v>0</v>
      </c>
      <c r="E3719" s="41">
        <v>0</v>
      </c>
      <c r="F3719" s="43">
        <f t="shared" si="99"/>
        <v>2351799.9100000006</v>
      </c>
    </row>
    <row r="3720" spans="2:6" ht="12.75">
      <c r="B3720" s="39" t="s">
        <v>14</v>
      </c>
      <c r="C3720" s="40">
        <v>774069.4199999999</v>
      </c>
      <c r="D3720" s="42">
        <v>0</v>
      </c>
      <c r="E3720" s="41">
        <v>0</v>
      </c>
      <c r="F3720" s="43">
        <f t="shared" si="99"/>
        <v>774069.4199999999</v>
      </c>
    </row>
    <row r="3721" spans="2:6" ht="12.75">
      <c r="B3721" s="39" t="s">
        <v>15</v>
      </c>
      <c r="C3721" s="40">
        <v>0.5199999999317697</v>
      </c>
      <c r="D3721" s="42">
        <v>0</v>
      </c>
      <c r="E3721" s="41">
        <v>0</v>
      </c>
      <c r="F3721" s="43">
        <f t="shared" si="99"/>
        <v>0.5199999999317697</v>
      </c>
    </row>
    <row r="3722" spans="2:6" ht="22.5">
      <c r="B3722" s="39" t="s">
        <v>16</v>
      </c>
      <c r="C3722" s="40">
        <v>243650.40000000002</v>
      </c>
      <c r="D3722" s="42">
        <v>0</v>
      </c>
      <c r="E3722" s="41">
        <v>0</v>
      </c>
      <c r="F3722" s="43">
        <f t="shared" si="99"/>
        <v>243650.40000000002</v>
      </c>
    </row>
    <row r="3723" spans="2:6" ht="33.75">
      <c r="B3723" s="39" t="s">
        <v>1</v>
      </c>
      <c r="C3723" s="40">
        <v>9674994.849999996</v>
      </c>
      <c r="D3723" s="42">
        <v>0</v>
      </c>
      <c r="E3723" s="41">
        <v>1000000</v>
      </c>
      <c r="F3723" s="43">
        <f t="shared" si="99"/>
        <v>8674994.849999996</v>
      </c>
    </row>
    <row r="3724" spans="2:6" ht="12.75">
      <c r="B3724" s="39" t="s">
        <v>17</v>
      </c>
      <c r="C3724" s="40">
        <v>31133.489999999292</v>
      </c>
      <c r="D3724" s="42">
        <v>0</v>
      </c>
      <c r="E3724" s="41">
        <v>0</v>
      </c>
      <c r="F3724" s="43">
        <f t="shared" si="99"/>
        <v>31133.489999999292</v>
      </c>
    </row>
    <row r="3725" spans="2:6" ht="22.5">
      <c r="B3725" s="39" t="s">
        <v>2</v>
      </c>
      <c r="C3725" s="40">
        <v>-1039267.8500000023</v>
      </c>
      <c r="D3725" s="42">
        <v>6943.44</v>
      </c>
      <c r="E3725" s="41">
        <v>0</v>
      </c>
      <c r="F3725" s="43">
        <f t="shared" si="99"/>
        <v>-1032324.4100000024</v>
      </c>
    </row>
    <row r="3726" spans="2:6" ht="12.75">
      <c r="B3726" s="39" t="s">
        <v>27</v>
      </c>
      <c r="C3726" s="40">
        <v>-0.060000000055879354</v>
      </c>
      <c r="D3726" s="42">
        <v>0</v>
      </c>
      <c r="E3726" s="41">
        <v>0</v>
      </c>
      <c r="F3726" s="43">
        <f t="shared" si="99"/>
        <v>-0.060000000055879354</v>
      </c>
    </row>
    <row r="3727" spans="2:6" ht="12.75">
      <c r="B3727" s="39" t="s">
        <v>28</v>
      </c>
      <c r="C3727" s="40">
        <v>0.5600000000558794</v>
      </c>
      <c r="D3727" s="42">
        <v>0</v>
      </c>
      <c r="E3727" s="41">
        <v>0</v>
      </c>
      <c r="F3727" s="43">
        <f t="shared" si="99"/>
        <v>0.5600000000558794</v>
      </c>
    </row>
    <row r="3728" spans="2:6" ht="22.5">
      <c r="B3728" s="39" t="s">
        <v>3</v>
      </c>
      <c r="C3728" s="40">
        <v>4304267.300000001</v>
      </c>
      <c r="D3728" s="42">
        <v>0</v>
      </c>
      <c r="E3728" s="41">
        <v>0</v>
      </c>
      <c r="F3728" s="43">
        <f t="shared" si="99"/>
        <v>4304267.300000001</v>
      </c>
    </row>
    <row r="3729" spans="2:6" ht="12.75">
      <c r="B3729" s="39" t="s">
        <v>29</v>
      </c>
      <c r="C3729" s="40">
        <v>59496.06999999937</v>
      </c>
      <c r="D3729" s="42">
        <v>0</v>
      </c>
      <c r="E3729" s="41">
        <v>0</v>
      </c>
      <c r="F3729" s="43">
        <f t="shared" si="99"/>
        <v>59496.06999999937</v>
      </c>
    </row>
    <row r="3730" spans="2:6" ht="12.75">
      <c r="B3730" s="39" t="s">
        <v>30</v>
      </c>
      <c r="C3730" s="40">
        <v>214250.99000000002</v>
      </c>
      <c r="D3730" s="42">
        <v>0</v>
      </c>
      <c r="E3730" s="41">
        <v>166536.45</v>
      </c>
      <c r="F3730" s="43">
        <f t="shared" si="99"/>
        <v>47714.54000000001</v>
      </c>
    </row>
    <row r="3731" spans="2:6" ht="12.75">
      <c r="B3731" s="39" t="s">
        <v>67</v>
      </c>
      <c r="C3731" s="40">
        <v>494029.789999997</v>
      </c>
      <c r="D3731" s="42">
        <v>0</v>
      </c>
      <c r="E3731" s="41">
        <v>0</v>
      </c>
      <c r="F3731" s="43">
        <f t="shared" si="99"/>
        <v>494029.789999997</v>
      </c>
    </row>
    <row r="3732" spans="2:6" ht="12.75">
      <c r="B3732" s="44" t="s">
        <v>66</v>
      </c>
      <c r="C3732" s="40">
        <v>297775.91000000003</v>
      </c>
      <c r="D3732" s="42">
        <v>2107</v>
      </c>
      <c r="E3732" s="41">
        <v>74414.92</v>
      </c>
      <c r="F3732" s="43">
        <f t="shared" si="99"/>
        <v>225467.99000000005</v>
      </c>
    </row>
    <row r="3733" spans="2:6" ht="15">
      <c r="B3733" s="45" t="s">
        <v>5</v>
      </c>
      <c r="C3733" s="46">
        <v>31890105.129999977</v>
      </c>
      <c r="D3733" s="47">
        <f>SUM(D3709:D3732)</f>
        <v>61814566.9</v>
      </c>
      <c r="E3733" s="47">
        <f>SUM(E3709:E3732)</f>
        <v>64615969.93000001</v>
      </c>
      <c r="F3733" s="46">
        <f>SUM(F3709:F3732)</f>
        <v>29088702.09999997</v>
      </c>
    </row>
    <row r="3739" ht="12.75" customHeight="1"/>
    <row r="3741" ht="12.75">
      <c r="B3741" s="37" t="s">
        <v>18</v>
      </c>
    </row>
    <row r="3742" spans="2:6" ht="12.75">
      <c r="B3742" s="34" t="s">
        <v>19</v>
      </c>
      <c r="C3742" s="35"/>
      <c r="D3742" s="35"/>
      <c r="E3742" s="36"/>
      <c r="F3742" s="36"/>
    </row>
    <row r="3743" spans="2:6" ht="15.75">
      <c r="B3743" s="34"/>
      <c r="C3743" s="14" t="s">
        <v>25</v>
      </c>
      <c r="D3743" s="14"/>
      <c r="E3743" s="15"/>
      <c r="F3743" s="38">
        <v>101</v>
      </c>
    </row>
    <row r="3744" spans="2:6" ht="12.75">
      <c r="B3744" s="58" t="s">
        <v>7</v>
      </c>
      <c r="C3744" s="60" t="s">
        <v>174</v>
      </c>
      <c r="D3744" s="60" t="s">
        <v>4</v>
      </c>
      <c r="E3744" s="60" t="s">
        <v>6</v>
      </c>
      <c r="F3744" s="60" t="s">
        <v>175</v>
      </c>
    </row>
    <row r="3745" spans="2:6" ht="12.75">
      <c r="B3745" s="59"/>
      <c r="C3745" s="61"/>
      <c r="D3745" s="61"/>
      <c r="E3745" s="61"/>
      <c r="F3745" s="61"/>
    </row>
    <row r="3746" spans="2:6" ht="12.75">
      <c r="B3746" s="39" t="s">
        <v>8</v>
      </c>
      <c r="C3746" s="40">
        <v>-347912.0300000161</v>
      </c>
      <c r="D3746" s="41">
        <v>468298.72</v>
      </c>
      <c r="E3746" s="42">
        <v>0</v>
      </c>
      <c r="F3746" s="43">
        <f>C3746+D3746-E3746</f>
        <v>120386.68999998388</v>
      </c>
    </row>
    <row r="3747" spans="2:6" ht="12.75">
      <c r="B3747" s="39" t="s">
        <v>9</v>
      </c>
      <c r="C3747" s="40">
        <v>2028282.4000000004</v>
      </c>
      <c r="D3747" s="42">
        <v>9255</v>
      </c>
      <c r="E3747" s="41">
        <v>342965.93</v>
      </c>
      <c r="F3747" s="43">
        <f>C3747+D3747-E3747</f>
        <v>1694571.4700000004</v>
      </c>
    </row>
    <row r="3748" spans="2:6" ht="12.75">
      <c r="B3748" s="39" t="s">
        <v>10</v>
      </c>
      <c r="C3748" s="40">
        <v>318544.5799999996</v>
      </c>
      <c r="D3748" s="42">
        <v>2399833.33</v>
      </c>
      <c r="E3748" s="41">
        <v>0</v>
      </c>
      <c r="F3748" s="43">
        <f>C3748+D3748-E3748</f>
        <v>2718377.9099999997</v>
      </c>
    </row>
    <row r="3749" spans="2:6" ht="12.75">
      <c r="B3749" s="39" t="s">
        <v>11</v>
      </c>
      <c r="C3749" s="40">
        <v>8777.980000001146</v>
      </c>
      <c r="D3749" s="42">
        <v>9078333.33</v>
      </c>
      <c r="E3749" s="41">
        <v>0</v>
      </c>
      <c r="F3749" s="43">
        <f>C3749+D3749-E3749</f>
        <v>9087111.31</v>
      </c>
    </row>
    <row r="3750" spans="2:6" ht="12.75">
      <c r="B3750" s="39" t="s">
        <v>154</v>
      </c>
      <c r="C3750" s="40">
        <v>0</v>
      </c>
      <c r="D3750" s="42">
        <v>0</v>
      </c>
      <c r="E3750" s="41">
        <v>0</v>
      </c>
      <c r="F3750" s="43">
        <f>C3750+D3750-E3750</f>
        <v>0</v>
      </c>
    </row>
    <row r="3751" spans="2:6" ht="12.75">
      <c r="B3751" s="39" t="s">
        <v>12</v>
      </c>
      <c r="C3751" s="40">
        <v>2231187.34</v>
      </c>
      <c r="D3751" s="42">
        <v>0</v>
      </c>
      <c r="E3751" s="41">
        <v>759749.77</v>
      </c>
      <c r="F3751" s="43">
        <f aca="true" t="shared" si="100" ref="F3751:F3769">C3751+D3751-E3751</f>
        <v>1471437.5699999998</v>
      </c>
    </row>
    <row r="3752" spans="2:6" ht="22.5">
      <c r="B3752" s="39" t="s">
        <v>31</v>
      </c>
      <c r="C3752" s="40">
        <v>3556.649999999907</v>
      </c>
      <c r="D3752" s="42">
        <v>0</v>
      </c>
      <c r="E3752" s="41">
        <v>0</v>
      </c>
      <c r="F3752" s="43">
        <f t="shared" si="100"/>
        <v>3556.649999999907</v>
      </c>
    </row>
    <row r="3753" spans="2:6" ht="12.75">
      <c r="B3753" s="39" t="s">
        <v>13</v>
      </c>
      <c r="C3753" s="40">
        <v>5756586.849999997</v>
      </c>
      <c r="D3753" s="42">
        <v>0</v>
      </c>
      <c r="E3753" s="41">
        <v>190293.6</v>
      </c>
      <c r="F3753" s="43">
        <f t="shared" si="100"/>
        <v>5566293.249999997</v>
      </c>
    </row>
    <row r="3754" spans="2:6" ht="22.5">
      <c r="B3754" s="39" t="s">
        <v>0</v>
      </c>
      <c r="C3754" s="40">
        <v>122351.24000000488</v>
      </c>
      <c r="D3754" s="42">
        <v>0</v>
      </c>
      <c r="E3754" s="41">
        <v>0</v>
      </c>
      <c r="F3754" s="43">
        <f t="shared" si="100"/>
        <v>122351.24000000488</v>
      </c>
    </row>
    <row r="3755" spans="2:6" ht="22.5">
      <c r="B3755" s="39" t="s">
        <v>33</v>
      </c>
      <c r="C3755" s="40">
        <v>2793026.72</v>
      </c>
      <c r="D3755" s="42">
        <v>418208.33</v>
      </c>
      <c r="E3755" s="41">
        <v>0</v>
      </c>
      <c r="F3755" s="43">
        <f t="shared" si="100"/>
        <v>3211235.0500000003</v>
      </c>
    </row>
    <row r="3756" spans="2:6" ht="22.5">
      <c r="B3756" s="39" t="s">
        <v>32</v>
      </c>
      <c r="C3756" s="40">
        <v>2351799.9100000006</v>
      </c>
      <c r="D3756" s="42">
        <v>175208.33</v>
      </c>
      <c r="E3756" s="41">
        <v>0</v>
      </c>
      <c r="F3756" s="43">
        <f t="shared" si="100"/>
        <v>2527008.2400000007</v>
      </c>
    </row>
    <row r="3757" spans="2:6" ht="12.75">
      <c r="B3757" s="39" t="s">
        <v>14</v>
      </c>
      <c r="C3757" s="40">
        <v>774069.4199999999</v>
      </c>
      <c r="D3757" s="42">
        <v>2172416.67</v>
      </c>
      <c r="E3757" s="41">
        <v>0</v>
      </c>
      <c r="F3757" s="43">
        <f t="shared" si="100"/>
        <v>2946486.09</v>
      </c>
    </row>
    <row r="3758" spans="2:6" ht="12.75">
      <c r="B3758" s="39" t="s">
        <v>15</v>
      </c>
      <c r="C3758" s="40">
        <v>0.5199999999317697</v>
      </c>
      <c r="D3758" s="42">
        <v>19041.67</v>
      </c>
      <c r="E3758" s="41">
        <v>0</v>
      </c>
      <c r="F3758" s="43">
        <f t="shared" si="100"/>
        <v>19042.18999999993</v>
      </c>
    </row>
    <row r="3759" spans="2:6" ht="22.5">
      <c r="B3759" s="39" t="s">
        <v>16</v>
      </c>
      <c r="C3759" s="40">
        <v>243650.40000000002</v>
      </c>
      <c r="D3759" s="42">
        <v>290000</v>
      </c>
      <c r="E3759" s="41">
        <v>0</v>
      </c>
      <c r="F3759" s="43">
        <f t="shared" si="100"/>
        <v>533650.4</v>
      </c>
    </row>
    <row r="3760" spans="2:6" ht="33.75">
      <c r="B3760" s="39" t="s">
        <v>1</v>
      </c>
      <c r="C3760" s="40">
        <v>8674994.849999996</v>
      </c>
      <c r="D3760" s="42">
        <v>3014416.67</v>
      </c>
      <c r="E3760" s="41">
        <v>0</v>
      </c>
      <c r="F3760" s="43">
        <f t="shared" si="100"/>
        <v>11689411.519999996</v>
      </c>
    </row>
    <row r="3761" spans="2:6" ht="12.75">
      <c r="B3761" s="39" t="s">
        <v>17</v>
      </c>
      <c r="C3761" s="40">
        <v>31133.489999999292</v>
      </c>
      <c r="D3761" s="42">
        <v>0</v>
      </c>
      <c r="E3761" s="41">
        <v>0</v>
      </c>
      <c r="F3761" s="43">
        <f t="shared" si="100"/>
        <v>31133.489999999292</v>
      </c>
    </row>
    <row r="3762" spans="2:6" ht="22.5">
      <c r="B3762" s="39" t="s">
        <v>2</v>
      </c>
      <c r="C3762" s="40">
        <v>-1032324.4100000024</v>
      </c>
      <c r="D3762" s="42">
        <v>7191625</v>
      </c>
      <c r="E3762" s="41">
        <v>315000</v>
      </c>
      <c r="F3762" s="43">
        <f t="shared" si="100"/>
        <v>5844300.589999998</v>
      </c>
    </row>
    <row r="3763" spans="2:6" ht="12.75">
      <c r="B3763" s="39" t="s">
        <v>27</v>
      </c>
      <c r="C3763" s="40">
        <v>-0.060000000055879354</v>
      </c>
      <c r="D3763" s="42">
        <v>0</v>
      </c>
      <c r="E3763" s="41">
        <v>0</v>
      </c>
      <c r="F3763" s="43">
        <f t="shared" si="100"/>
        <v>-0.060000000055879354</v>
      </c>
    </row>
    <row r="3764" spans="2:6" ht="12.75">
      <c r="B3764" s="39" t="s">
        <v>28</v>
      </c>
      <c r="C3764" s="40">
        <v>0.5600000000558794</v>
      </c>
      <c r="D3764" s="42">
        <v>0</v>
      </c>
      <c r="E3764" s="41">
        <v>0</v>
      </c>
      <c r="F3764" s="43">
        <f t="shared" si="100"/>
        <v>0.5600000000558794</v>
      </c>
    </row>
    <row r="3765" spans="2:6" ht="22.5">
      <c r="B3765" s="39" t="s">
        <v>3</v>
      </c>
      <c r="C3765" s="40">
        <v>4304267.300000001</v>
      </c>
      <c r="D3765" s="42">
        <v>0</v>
      </c>
      <c r="E3765" s="41">
        <v>0</v>
      </c>
      <c r="F3765" s="43">
        <f t="shared" si="100"/>
        <v>4304267.300000001</v>
      </c>
    </row>
    <row r="3766" spans="2:6" ht="12.75">
      <c r="B3766" s="39" t="s">
        <v>29</v>
      </c>
      <c r="C3766" s="40">
        <v>59496.06999999937</v>
      </c>
      <c r="D3766" s="42">
        <v>0</v>
      </c>
      <c r="E3766" s="41">
        <v>0</v>
      </c>
      <c r="F3766" s="43">
        <f t="shared" si="100"/>
        <v>59496.06999999937</v>
      </c>
    </row>
    <row r="3767" spans="2:6" ht="12.75">
      <c r="B3767" s="39" t="s">
        <v>30</v>
      </c>
      <c r="C3767" s="40">
        <v>47714.54000000001</v>
      </c>
      <c r="D3767" s="42">
        <v>0</v>
      </c>
      <c r="E3767" s="41">
        <v>0</v>
      </c>
      <c r="F3767" s="43">
        <f t="shared" si="100"/>
        <v>47714.54000000001</v>
      </c>
    </row>
    <row r="3768" spans="2:6" ht="12.75" customHeight="1">
      <c r="B3768" s="39" t="s">
        <v>67</v>
      </c>
      <c r="C3768" s="40">
        <v>494029.789999997</v>
      </c>
      <c r="D3768" s="42">
        <v>0</v>
      </c>
      <c r="E3768" s="41">
        <v>0</v>
      </c>
      <c r="F3768" s="43">
        <f t="shared" si="100"/>
        <v>494029.789999997</v>
      </c>
    </row>
    <row r="3769" spans="2:6" ht="12.75">
      <c r="B3769" s="44" t="s">
        <v>66</v>
      </c>
      <c r="C3769" s="40">
        <v>225467.99000000005</v>
      </c>
      <c r="D3769" s="42">
        <v>9486.19</v>
      </c>
      <c r="E3769" s="41">
        <v>0</v>
      </c>
      <c r="F3769" s="43">
        <f t="shared" si="100"/>
        <v>234954.18000000005</v>
      </c>
    </row>
    <row r="3770" spans="2:6" ht="15">
      <c r="B3770" s="45" t="s">
        <v>5</v>
      </c>
      <c r="C3770" s="46">
        <v>29088702.09999997</v>
      </c>
      <c r="D3770" s="47">
        <f>SUM(D3746:D3769)</f>
        <v>25246123.24</v>
      </c>
      <c r="E3770" s="47">
        <f>SUM(E3746:E3769)</f>
        <v>1608009.3</v>
      </c>
      <c r="F3770" s="46">
        <f>SUM(F3746:F3769)</f>
        <v>52726816.03999998</v>
      </c>
    </row>
    <row r="3778" ht="12.75">
      <c r="B3778" s="37" t="s">
        <v>18</v>
      </c>
    </row>
    <row r="3779" spans="2:6" ht="12.75">
      <c r="B3779" s="34" t="s">
        <v>19</v>
      </c>
      <c r="C3779" s="35"/>
      <c r="D3779" s="35"/>
      <c r="E3779" s="36"/>
      <c r="F3779" s="36"/>
    </row>
    <row r="3780" spans="2:6" ht="15.75">
      <c r="B3780" s="34"/>
      <c r="C3780" s="14" t="s">
        <v>25</v>
      </c>
      <c r="D3780" s="14"/>
      <c r="E3780" s="15"/>
      <c r="F3780" s="38">
        <v>102</v>
      </c>
    </row>
    <row r="3781" spans="2:6" ht="12.75">
      <c r="B3781" s="58" t="s">
        <v>7</v>
      </c>
      <c r="C3781" s="60" t="s">
        <v>175</v>
      </c>
      <c r="D3781" s="60" t="s">
        <v>4</v>
      </c>
      <c r="E3781" s="60" t="s">
        <v>6</v>
      </c>
      <c r="F3781" s="60" t="s">
        <v>176</v>
      </c>
    </row>
    <row r="3782" spans="2:6" ht="12.75">
      <c r="B3782" s="59"/>
      <c r="C3782" s="61"/>
      <c r="D3782" s="61"/>
      <c r="E3782" s="61"/>
      <c r="F3782" s="61"/>
    </row>
    <row r="3783" spans="2:6" ht="12.75">
      <c r="B3783" s="39" t="s">
        <v>8</v>
      </c>
      <c r="C3783" s="40">
        <v>120386.68999998388</v>
      </c>
      <c r="D3783" s="41">
        <v>0</v>
      </c>
      <c r="E3783" s="42">
        <v>0</v>
      </c>
      <c r="F3783" s="43">
        <f>C3783+D3783-E3783</f>
        <v>120386.68999998388</v>
      </c>
    </row>
    <row r="3784" spans="2:6" ht="12.75">
      <c r="B3784" s="39" t="s">
        <v>9</v>
      </c>
      <c r="C3784" s="40">
        <v>1694571.4700000004</v>
      </c>
      <c r="D3784" s="42">
        <v>0</v>
      </c>
      <c r="E3784" s="41">
        <v>0</v>
      </c>
      <c r="F3784" s="43">
        <f>C3784+D3784-E3784</f>
        <v>1694571.4700000004</v>
      </c>
    </row>
    <row r="3785" spans="2:6" ht="12.75">
      <c r="B3785" s="39" t="s">
        <v>10</v>
      </c>
      <c r="C3785" s="40">
        <v>2718377.9099999997</v>
      </c>
      <c r="D3785" s="42">
        <v>0</v>
      </c>
      <c r="E3785" s="41">
        <v>3437665.13</v>
      </c>
      <c r="F3785" s="43">
        <f>C3785+D3785-E3785</f>
        <v>-719287.2200000002</v>
      </c>
    </row>
    <row r="3786" spans="2:6" ht="12.75">
      <c r="B3786" s="39" t="s">
        <v>11</v>
      </c>
      <c r="C3786" s="40">
        <v>9087111.31</v>
      </c>
      <c r="D3786" s="42">
        <v>0</v>
      </c>
      <c r="E3786" s="41">
        <v>0</v>
      </c>
      <c r="F3786" s="43">
        <f>C3786+D3786-E3786</f>
        <v>9087111.31</v>
      </c>
    </row>
    <row r="3787" spans="2:6" ht="12.75">
      <c r="B3787" s="39" t="s">
        <v>154</v>
      </c>
      <c r="C3787" s="40">
        <v>0</v>
      </c>
      <c r="D3787" s="42">
        <v>0</v>
      </c>
      <c r="E3787" s="41">
        <v>0</v>
      </c>
      <c r="F3787" s="43">
        <f>C3787+D3787-E3787</f>
        <v>0</v>
      </c>
    </row>
    <row r="3788" spans="2:6" ht="12.75">
      <c r="B3788" s="39" t="s">
        <v>12</v>
      </c>
      <c r="C3788" s="40">
        <v>1471437.5699999998</v>
      </c>
      <c r="D3788" s="42">
        <v>0</v>
      </c>
      <c r="E3788" s="41">
        <v>0</v>
      </c>
      <c r="F3788" s="43">
        <f aca="true" t="shared" si="101" ref="F3788:F3806">C3788+D3788-E3788</f>
        <v>1471437.5699999998</v>
      </c>
    </row>
    <row r="3789" spans="2:6" ht="22.5">
      <c r="B3789" s="39" t="s">
        <v>31</v>
      </c>
      <c r="C3789" s="40">
        <v>3556.649999999907</v>
      </c>
      <c r="D3789" s="42">
        <v>0</v>
      </c>
      <c r="E3789" s="41">
        <v>0</v>
      </c>
      <c r="F3789" s="43">
        <f t="shared" si="101"/>
        <v>3556.649999999907</v>
      </c>
    </row>
    <row r="3790" spans="2:6" ht="12.75">
      <c r="B3790" s="39" t="s">
        <v>13</v>
      </c>
      <c r="C3790" s="40">
        <v>5566293.249999997</v>
      </c>
      <c r="D3790" s="42">
        <v>0</v>
      </c>
      <c r="E3790" s="41">
        <v>0</v>
      </c>
      <c r="F3790" s="43">
        <f t="shared" si="101"/>
        <v>5566293.249999997</v>
      </c>
    </row>
    <row r="3791" spans="2:6" ht="22.5">
      <c r="B3791" s="39" t="s">
        <v>0</v>
      </c>
      <c r="C3791" s="40">
        <v>122351.24000000488</v>
      </c>
      <c r="D3791" s="42">
        <v>0</v>
      </c>
      <c r="E3791" s="41">
        <v>0</v>
      </c>
      <c r="F3791" s="43">
        <f t="shared" si="101"/>
        <v>122351.24000000488</v>
      </c>
    </row>
    <row r="3792" spans="2:6" ht="22.5">
      <c r="B3792" s="39" t="s">
        <v>33</v>
      </c>
      <c r="C3792" s="40">
        <v>3211235.0500000003</v>
      </c>
      <c r="D3792" s="42">
        <v>0</v>
      </c>
      <c r="E3792" s="41">
        <v>154000</v>
      </c>
      <c r="F3792" s="43">
        <f t="shared" si="101"/>
        <v>3057235.0500000003</v>
      </c>
    </row>
    <row r="3793" spans="2:6" ht="22.5">
      <c r="B3793" s="39" t="s">
        <v>32</v>
      </c>
      <c r="C3793" s="40">
        <v>2527008.2400000007</v>
      </c>
      <c r="D3793" s="42">
        <v>0</v>
      </c>
      <c r="E3793" s="41">
        <v>0</v>
      </c>
      <c r="F3793" s="43">
        <f t="shared" si="101"/>
        <v>2527008.2400000007</v>
      </c>
    </row>
    <row r="3794" spans="2:6" ht="12.75">
      <c r="B3794" s="39" t="s">
        <v>14</v>
      </c>
      <c r="C3794" s="40">
        <v>2946486.09</v>
      </c>
      <c r="D3794" s="42">
        <v>0</v>
      </c>
      <c r="E3794" s="41">
        <v>0</v>
      </c>
      <c r="F3794" s="43">
        <f t="shared" si="101"/>
        <v>2946486.09</v>
      </c>
    </row>
    <row r="3795" spans="2:6" ht="12.75">
      <c r="B3795" s="39" t="s">
        <v>15</v>
      </c>
      <c r="C3795" s="40">
        <v>19042.18999999993</v>
      </c>
      <c r="D3795" s="42">
        <v>0</v>
      </c>
      <c r="E3795" s="41">
        <v>0</v>
      </c>
      <c r="F3795" s="43">
        <f t="shared" si="101"/>
        <v>19042.18999999993</v>
      </c>
    </row>
    <row r="3796" spans="2:6" ht="22.5">
      <c r="B3796" s="39" t="s">
        <v>16</v>
      </c>
      <c r="C3796" s="40">
        <v>533650.4</v>
      </c>
      <c r="D3796" s="42">
        <v>0</v>
      </c>
      <c r="E3796" s="41">
        <v>0</v>
      </c>
      <c r="F3796" s="43">
        <f t="shared" si="101"/>
        <v>533650.4</v>
      </c>
    </row>
    <row r="3797" spans="2:6" ht="33.75">
      <c r="B3797" s="39" t="s">
        <v>1</v>
      </c>
      <c r="C3797" s="40">
        <v>11689411.519999996</v>
      </c>
      <c r="D3797" s="42">
        <v>0</v>
      </c>
      <c r="E3797" s="41">
        <v>0</v>
      </c>
      <c r="F3797" s="43">
        <f t="shared" si="101"/>
        <v>11689411.519999996</v>
      </c>
    </row>
    <row r="3798" spans="2:6" ht="12.75">
      <c r="B3798" s="39" t="s">
        <v>17</v>
      </c>
      <c r="C3798" s="40">
        <v>31133.489999999292</v>
      </c>
      <c r="D3798" s="42">
        <v>0</v>
      </c>
      <c r="E3798" s="41">
        <v>0</v>
      </c>
      <c r="F3798" s="43">
        <f t="shared" si="101"/>
        <v>31133.489999999292</v>
      </c>
    </row>
    <row r="3799" spans="2:6" ht="22.5">
      <c r="B3799" s="39" t="s">
        <v>2</v>
      </c>
      <c r="C3799" s="40">
        <v>5844300.589999998</v>
      </c>
      <c r="D3799" s="42">
        <v>0</v>
      </c>
      <c r="E3799" s="41">
        <v>6323277.33</v>
      </c>
      <c r="F3799" s="43">
        <f t="shared" si="101"/>
        <v>-478976.7400000021</v>
      </c>
    </row>
    <row r="3800" spans="2:6" ht="12.75">
      <c r="B3800" s="39" t="s">
        <v>27</v>
      </c>
      <c r="C3800" s="40">
        <v>-0.060000000055879354</v>
      </c>
      <c r="D3800" s="42">
        <v>0</v>
      </c>
      <c r="E3800" s="41">
        <v>0</v>
      </c>
      <c r="F3800" s="43">
        <f t="shared" si="101"/>
        <v>-0.060000000055879354</v>
      </c>
    </row>
    <row r="3801" spans="2:6" ht="12.75">
      <c r="B3801" s="39" t="s">
        <v>28</v>
      </c>
      <c r="C3801" s="40">
        <v>0.5600000000558794</v>
      </c>
      <c r="D3801" s="42">
        <v>0</v>
      </c>
      <c r="E3801" s="41">
        <v>0</v>
      </c>
      <c r="F3801" s="43">
        <f t="shared" si="101"/>
        <v>0.5600000000558794</v>
      </c>
    </row>
    <row r="3802" spans="2:6" ht="22.5">
      <c r="B3802" s="39" t="s">
        <v>3</v>
      </c>
      <c r="C3802" s="40">
        <v>4304267.300000001</v>
      </c>
      <c r="D3802" s="42">
        <v>0</v>
      </c>
      <c r="E3802" s="41">
        <v>0</v>
      </c>
      <c r="F3802" s="43">
        <f t="shared" si="101"/>
        <v>4304267.300000001</v>
      </c>
    </row>
    <row r="3803" spans="2:6" ht="12.75" customHeight="1">
      <c r="B3803" s="39" t="s">
        <v>29</v>
      </c>
      <c r="C3803" s="40">
        <v>59496.06999999937</v>
      </c>
      <c r="D3803" s="42">
        <v>0</v>
      </c>
      <c r="E3803" s="41">
        <v>0</v>
      </c>
      <c r="F3803" s="43">
        <f t="shared" si="101"/>
        <v>59496.06999999937</v>
      </c>
    </row>
    <row r="3804" spans="2:6" ht="12.75">
      <c r="B3804" s="39" t="s">
        <v>30</v>
      </c>
      <c r="C3804" s="40">
        <v>47714.54000000001</v>
      </c>
      <c r="D3804" s="42">
        <v>33307.26</v>
      </c>
      <c r="E3804" s="41">
        <v>0</v>
      </c>
      <c r="F3804" s="43">
        <f t="shared" si="101"/>
        <v>81021.80000000002</v>
      </c>
    </row>
    <row r="3805" spans="2:6" ht="12.75">
      <c r="B3805" s="39" t="s">
        <v>67</v>
      </c>
      <c r="C3805" s="40">
        <v>494029.789999997</v>
      </c>
      <c r="D3805" s="42">
        <v>0</v>
      </c>
      <c r="E3805" s="41">
        <v>0</v>
      </c>
      <c r="F3805" s="43">
        <f t="shared" si="101"/>
        <v>494029.789999997</v>
      </c>
    </row>
    <row r="3806" spans="2:6" ht="12.75">
      <c r="B3806" s="44" t="s">
        <v>66</v>
      </c>
      <c r="C3806" s="40">
        <v>234954.18000000005</v>
      </c>
      <c r="D3806" s="42">
        <v>0</v>
      </c>
      <c r="E3806" s="41">
        <v>0</v>
      </c>
      <c r="F3806" s="43">
        <f t="shared" si="101"/>
        <v>234954.18000000005</v>
      </c>
    </row>
    <row r="3807" spans="2:6" ht="15">
      <c r="B3807" s="45" t="s">
        <v>5</v>
      </c>
      <c r="C3807" s="46">
        <v>52726816.03999998</v>
      </c>
      <c r="D3807" s="47">
        <f>SUM(D3783:D3806)</f>
        <v>33307.26</v>
      </c>
      <c r="E3807" s="47">
        <f>SUM(E3783:E3806)</f>
        <v>9914942.46</v>
      </c>
      <c r="F3807" s="46">
        <f>SUM(F3783:F3806)</f>
        <v>42845180.83999998</v>
      </c>
    </row>
    <row r="3816" ht="12.75">
      <c r="B3816" s="37" t="s">
        <v>18</v>
      </c>
    </row>
    <row r="3817" spans="2:6" ht="12.75">
      <c r="B3817" s="34" t="s">
        <v>19</v>
      </c>
      <c r="C3817" s="35"/>
      <c r="D3817" s="35"/>
      <c r="E3817" s="36"/>
      <c r="F3817" s="36"/>
    </row>
    <row r="3818" spans="2:6" ht="15.75">
      <c r="B3818" s="34"/>
      <c r="C3818" s="14" t="s">
        <v>25</v>
      </c>
      <c r="D3818" s="14"/>
      <c r="E3818" s="15"/>
      <c r="F3818" s="38">
        <v>103</v>
      </c>
    </row>
    <row r="3819" spans="2:6" ht="12.75">
      <c r="B3819" s="58" t="s">
        <v>7</v>
      </c>
      <c r="C3819" s="60" t="s">
        <v>176</v>
      </c>
      <c r="D3819" s="60" t="s">
        <v>4</v>
      </c>
      <c r="E3819" s="60" t="s">
        <v>6</v>
      </c>
      <c r="F3819" s="60" t="s">
        <v>177</v>
      </c>
    </row>
    <row r="3820" spans="2:6" ht="12.75">
      <c r="B3820" s="59"/>
      <c r="C3820" s="61"/>
      <c r="D3820" s="61"/>
      <c r="E3820" s="61"/>
      <c r="F3820" s="61"/>
    </row>
    <row r="3821" spans="2:6" ht="12.75">
      <c r="B3821" s="39" t="s">
        <v>8</v>
      </c>
      <c r="C3821" s="40">
        <v>120386.68999998388</v>
      </c>
      <c r="D3821" s="41">
        <v>0</v>
      </c>
      <c r="E3821" s="42">
        <v>0</v>
      </c>
      <c r="F3821" s="43">
        <f>C3821+D3821-E3821</f>
        <v>120386.68999998388</v>
      </c>
    </row>
    <row r="3822" spans="2:6" ht="12.75">
      <c r="B3822" s="39" t="s">
        <v>9</v>
      </c>
      <c r="C3822" s="40">
        <v>1694571.4700000004</v>
      </c>
      <c r="D3822" s="42">
        <v>0</v>
      </c>
      <c r="E3822" s="41">
        <v>0</v>
      </c>
      <c r="F3822" s="43">
        <f>C3822+D3822-E3822</f>
        <v>1694571.4700000004</v>
      </c>
    </row>
    <row r="3823" spans="2:6" ht="12.75">
      <c r="B3823" s="39" t="s">
        <v>10</v>
      </c>
      <c r="C3823" s="40">
        <v>-719287.2200000002</v>
      </c>
      <c r="D3823" s="42">
        <v>0</v>
      </c>
      <c r="E3823" s="41">
        <v>0</v>
      </c>
      <c r="F3823" s="43">
        <f>C3823+D3823-E3823</f>
        <v>-719287.2200000002</v>
      </c>
    </row>
    <row r="3824" spans="2:6" ht="12.75">
      <c r="B3824" s="39" t="s">
        <v>11</v>
      </c>
      <c r="C3824" s="40">
        <v>9087111.31</v>
      </c>
      <c r="D3824" s="42">
        <v>0</v>
      </c>
      <c r="E3824" s="41">
        <v>0</v>
      </c>
      <c r="F3824" s="43">
        <f>C3824+D3824-E3824</f>
        <v>9087111.31</v>
      </c>
    </row>
    <row r="3825" spans="2:6" ht="12.75">
      <c r="B3825" s="39" t="s">
        <v>154</v>
      </c>
      <c r="C3825" s="40">
        <v>0</v>
      </c>
      <c r="D3825" s="42">
        <v>0</v>
      </c>
      <c r="E3825" s="41">
        <v>0</v>
      </c>
      <c r="F3825" s="43">
        <f>C3825+D3825-E3825</f>
        <v>0</v>
      </c>
    </row>
    <row r="3826" spans="2:6" ht="12.75">
      <c r="B3826" s="39" t="s">
        <v>12</v>
      </c>
      <c r="C3826" s="40">
        <v>1471437.5699999998</v>
      </c>
      <c r="D3826" s="42">
        <v>0</v>
      </c>
      <c r="E3826" s="41">
        <v>0</v>
      </c>
      <c r="F3826" s="43">
        <f aca="true" t="shared" si="102" ref="F3826:F3844">C3826+D3826-E3826</f>
        <v>1471437.5699999998</v>
      </c>
    </row>
    <row r="3827" spans="2:6" ht="22.5">
      <c r="B3827" s="39" t="s">
        <v>31</v>
      </c>
      <c r="C3827" s="40">
        <v>3556.649999999907</v>
      </c>
      <c r="D3827" s="42">
        <v>0</v>
      </c>
      <c r="E3827" s="41">
        <v>0</v>
      </c>
      <c r="F3827" s="43">
        <f t="shared" si="102"/>
        <v>3556.649999999907</v>
      </c>
    </row>
    <row r="3828" spans="2:6" ht="12.75">
      <c r="B3828" s="39" t="s">
        <v>13</v>
      </c>
      <c r="C3828" s="40">
        <v>5566293.249999997</v>
      </c>
      <c r="D3828" s="42">
        <v>0</v>
      </c>
      <c r="E3828" s="41">
        <v>0</v>
      </c>
      <c r="F3828" s="43">
        <f t="shared" si="102"/>
        <v>5566293.249999997</v>
      </c>
    </row>
    <row r="3829" spans="2:6" ht="22.5">
      <c r="B3829" s="39" t="s">
        <v>0</v>
      </c>
      <c r="C3829" s="40">
        <v>122351.24000000488</v>
      </c>
      <c r="D3829" s="42">
        <v>0</v>
      </c>
      <c r="E3829" s="41">
        <v>0</v>
      </c>
      <c r="F3829" s="43">
        <f t="shared" si="102"/>
        <v>122351.24000000488</v>
      </c>
    </row>
    <row r="3830" spans="2:6" ht="22.5">
      <c r="B3830" s="39" t="s">
        <v>33</v>
      </c>
      <c r="C3830" s="40">
        <v>3057235.0500000003</v>
      </c>
      <c r="D3830" s="42">
        <v>0</v>
      </c>
      <c r="E3830" s="41">
        <v>0</v>
      </c>
      <c r="F3830" s="43">
        <f t="shared" si="102"/>
        <v>3057235.0500000003</v>
      </c>
    </row>
    <row r="3831" spans="2:6" ht="22.5">
      <c r="B3831" s="39" t="s">
        <v>32</v>
      </c>
      <c r="C3831" s="40">
        <v>2527008.2400000007</v>
      </c>
      <c r="D3831" s="42">
        <v>0</v>
      </c>
      <c r="E3831" s="41">
        <v>145200</v>
      </c>
      <c r="F3831" s="43">
        <f t="shared" si="102"/>
        <v>2381808.2400000007</v>
      </c>
    </row>
    <row r="3832" spans="2:6" ht="12.75">
      <c r="B3832" s="39" t="s">
        <v>14</v>
      </c>
      <c r="C3832" s="40">
        <v>2946486.09</v>
      </c>
      <c r="D3832" s="42">
        <v>0</v>
      </c>
      <c r="E3832" s="41">
        <v>2946486.09</v>
      </c>
      <c r="F3832" s="43">
        <f t="shared" si="102"/>
        <v>0</v>
      </c>
    </row>
    <row r="3833" spans="2:6" ht="12.75">
      <c r="B3833" s="39" t="s">
        <v>15</v>
      </c>
      <c r="C3833" s="40">
        <v>19042.18999999993</v>
      </c>
      <c r="D3833" s="42">
        <v>0</v>
      </c>
      <c r="E3833" s="41">
        <v>19042.19</v>
      </c>
      <c r="F3833" s="43">
        <f t="shared" si="102"/>
        <v>-6.912159733474255E-11</v>
      </c>
    </row>
    <row r="3834" spans="2:6" ht="22.5">
      <c r="B3834" s="39" t="s">
        <v>16</v>
      </c>
      <c r="C3834" s="40">
        <v>533650.4</v>
      </c>
      <c r="D3834" s="42">
        <v>0</v>
      </c>
      <c r="E3834" s="41">
        <v>55503.8</v>
      </c>
      <c r="F3834" s="43">
        <f t="shared" si="102"/>
        <v>478146.60000000003</v>
      </c>
    </row>
    <row r="3835" spans="2:6" ht="33.75">
      <c r="B3835" s="39" t="s">
        <v>1</v>
      </c>
      <c r="C3835" s="40">
        <v>11689411.519999996</v>
      </c>
      <c r="D3835" s="42">
        <v>0</v>
      </c>
      <c r="E3835" s="41">
        <v>1381563.16</v>
      </c>
      <c r="F3835" s="43">
        <f t="shared" si="102"/>
        <v>10307848.359999996</v>
      </c>
    </row>
    <row r="3836" spans="2:6" ht="12.75">
      <c r="B3836" s="39" t="s">
        <v>17</v>
      </c>
      <c r="C3836" s="40">
        <v>31133.489999999292</v>
      </c>
      <c r="D3836" s="42">
        <v>0</v>
      </c>
      <c r="E3836" s="41">
        <v>0</v>
      </c>
      <c r="F3836" s="43">
        <f t="shared" si="102"/>
        <v>31133.489999999292</v>
      </c>
    </row>
    <row r="3837" spans="2:6" ht="22.5">
      <c r="B3837" s="39" t="s">
        <v>2</v>
      </c>
      <c r="C3837" s="40">
        <v>-478976.7400000021</v>
      </c>
      <c r="D3837" s="42">
        <v>0</v>
      </c>
      <c r="E3837" s="41">
        <v>0</v>
      </c>
      <c r="F3837" s="43">
        <f t="shared" si="102"/>
        <v>-478976.7400000021</v>
      </c>
    </row>
    <row r="3838" spans="2:6" ht="12.75">
      <c r="B3838" s="39" t="s">
        <v>27</v>
      </c>
      <c r="C3838" s="40">
        <v>-0.060000000055879354</v>
      </c>
      <c r="D3838" s="42">
        <v>0</v>
      </c>
      <c r="E3838" s="41">
        <v>0</v>
      </c>
      <c r="F3838" s="43">
        <f t="shared" si="102"/>
        <v>-0.060000000055879354</v>
      </c>
    </row>
    <row r="3839" spans="2:6" ht="12.75" customHeight="1">
      <c r="B3839" s="39" t="s">
        <v>28</v>
      </c>
      <c r="C3839" s="40">
        <v>0.5600000000558794</v>
      </c>
      <c r="D3839" s="42">
        <v>0</v>
      </c>
      <c r="E3839" s="41">
        <v>0</v>
      </c>
      <c r="F3839" s="43">
        <f t="shared" si="102"/>
        <v>0.5600000000558794</v>
      </c>
    </row>
    <row r="3840" spans="2:6" ht="22.5">
      <c r="B3840" s="39" t="s">
        <v>3</v>
      </c>
      <c r="C3840" s="40">
        <v>4304267.300000001</v>
      </c>
      <c r="D3840" s="42">
        <v>0</v>
      </c>
      <c r="E3840" s="41">
        <v>0</v>
      </c>
      <c r="F3840" s="43">
        <f t="shared" si="102"/>
        <v>4304267.300000001</v>
      </c>
    </row>
    <row r="3841" spans="2:6" ht="12.75">
      <c r="B3841" s="39" t="s">
        <v>29</v>
      </c>
      <c r="C3841" s="40">
        <v>59496.06999999937</v>
      </c>
      <c r="D3841" s="42">
        <v>0</v>
      </c>
      <c r="E3841" s="41">
        <v>0</v>
      </c>
      <c r="F3841" s="43">
        <f t="shared" si="102"/>
        <v>59496.06999999937</v>
      </c>
    </row>
    <row r="3842" spans="2:6" ht="12.75">
      <c r="B3842" s="39" t="s">
        <v>30</v>
      </c>
      <c r="C3842" s="40">
        <v>81021.80000000002</v>
      </c>
      <c r="D3842" s="42">
        <v>0</v>
      </c>
      <c r="E3842" s="41">
        <v>0</v>
      </c>
      <c r="F3842" s="43">
        <f t="shared" si="102"/>
        <v>81021.80000000002</v>
      </c>
    </row>
    <row r="3843" spans="2:6" ht="12.75">
      <c r="B3843" s="39" t="s">
        <v>67</v>
      </c>
      <c r="C3843" s="40">
        <v>494029.789999997</v>
      </c>
      <c r="D3843" s="42">
        <v>0</v>
      </c>
      <c r="E3843" s="41">
        <v>0</v>
      </c>
      <c r="F3843" s="43">
        <f t="shared" si="102"/>
        <v>494029.789999997</v>
      </c>
    </row>
    <row r="3844" spans="2:6" ht="12.75">
      <c r="B3844" s="44" t="s">
        <v>66</v>
      </c>
      <c r="C3844" s="40">
        <v>234954.18000000005</v>
      </c>
      <c r="D3844" s="42">
        <v>2107</v>
      </c>
      <c r="E3844" s="41">
        <v>0</v>
      </c>
      <c r="F3844" s="43">
        <f t="shared" si="102"/>
        <v>237061.18000000005</v>
      </c>
    </row>
    <row r="3845" spans="2:6" ht="15">
      <c r="B3845" s="45" t="s">
        <v>5</v>
      </c>
      <c r="C3845" s="46">
        <v>42845180.83999998</v>
      </c>
      <c r="D3845" s="47">
        <f>SUM(D3821:D3844)</f>
        <v>2107</v>
      </c>
      <c r="E3845" s="47">
        <f>SUM(E3821:E3844)</f>
        <v>4547795.239999999</v>
      </c>
      <c r="F3845" s="46">
        <f>SUM(F3821:F3844)</f>
        <v>38299492.59999999</v>
      </c>
    </row>
    <row r="3853" ht="12.75">
      <c r="B3853" s="37" t="s">
        <v>18</v>
      </c>
    </row>
    <row r="3854" spans="2:6" ht="12.75">
      <c r="B3854" s="34" t="s">
        <v>19</v>
      </c>
      <c r="C3854" s="35"/>
      <c r="D3854" s="35"/>
      <c r="E3854" s="36"/>
      <c r="F3854" s="36"/>
    </row>
    <row r="3855" spans="2:6" ht="15.75">
      <c r="B3855" s="34"/>
      <c r="C3855" s="14" t="s">
        <v>25</v>
      </c>
      <c r="D3855" s="14"/>
      <c r="E3855" s="15"/>
      <c r="F3855" s="38">
        <v>104</v>
      </c>
    </row>
    <row r="3856" spans="2:6" ht="12.75">
      <c r="B3856" s="58" t="s">
        <v>7</v>
      </c>
      <c r="C3856" s="60" t="s">
        <v>177</v>
      </c>
      <c r="D3856" s="60" t="s">
        <v>4</v>
      </c>
      <c r="E3856" s="60" t="s">
        <v>6</v>
      </c>
      <c r="F3856" s="60" t="s">
        <v>178</v>
      </c>
    </row>
    <row r="3857" spans="2:6" ht="12.75">
      <c r="B3857" s="59"/>
      <c r="C3857" s="61"/>
      <c r="D3857" s="61"/>
      <c r="E3857" s="61"/>
      <c r="F3857" s="61"/>
    </row>
    <row r="3858" spans="2:6" ht="12.75">
      <c r="B3858" s="39" t="s">
        <v>8</v>
      </c>
      <c r="C3858" s="40">
        <v>120386.68999998388</v>
      </c>
      <c r="D3858" s="41">
        <v>0</v>
      </c>
      <c r="E3858" s="42">
        <v>0</v>
      </c>
      <c r="F3858" s="43">
        <f>C3858+D3858-E3858</f>
        <v>120386.68999998388</v>
      </c>
    </row>
    <row r="3859" spans="2:6" ht="12.75">
      <c r="B3859" s="39" t="s">
        <v>9</v>
      </c>
      <c r="C3859" s="40">
        <v>1694571.4700000004</v>
      </c>
      <c r="D3859" s="42">
        <v>0</v>
      </c>
      <c r="E3859" s="41">
        <v>0</v>
      </c>
      <c r="F3859" s="43">
        <f>C3859+D3859-E3859</f>
        <v>1694571.4700000004</v>
      </c>
    </row>
    <row r="3860" spans="2:6" ht="12.75">
      <c r="B3860" s="39" t="s">
        <v>10</v>
      </c>
      <c r="C3860" s="40">
        <v>-719287.2200000002</v>
      </c>
      <c r="D3860" s="42">
        <v>0</v>
      </c>
      <c r="E3860" s="41">
        <v>0</v>
      </c>
      <c r="F3860" s="43">
        <f>C3860+D3860-E3860</f>
        <v>-719287.2200000002</v>
      </c>
    </row>
    <row r="3861" spans="2:6" ht="12.75">
      <c r="B3861" s="39" t="s">
        <v>11</v>
      </c>
      <c r="C3861" s="40">
        <v>9087111.31</v>
      </c>
      <c r="D3861" s="42">
        <v>0</v>
      </c>
      <c r="E3861" s="41">
        <v>9045347.01</v>
      </c>
      <c r="F3861" s="43">
        <f>C3861+D3861-E3861</f>
        <v>41764.300000000745</v>
      </c>
    </row>
    <row r="3862" spans="2:6" ht="12.75">
      <c r="B3862" s="39" t="s">
        <v>154</v>
      </c>
      <c r="C3862" s="40">
        <v>0</v>
      </c>
      <c r="D3862" s="42">
        <v>0</v>
      </c>
      <c r="E3862" s="41">
        <v>0</v>
      </c>
      <c r="F3862" s="43">
        <f>C3862+D3862-E3862</f>
        <v>0</v>
      </c>
    </row>
    <row r="3863" spans="2:6" ht="12.75">
      <c r="B3863" s="39" t="s">
        <v>12</v>
      </c>
      <c r="C3863" s="40">
        <v>1471437.5699999998</v>
      </c>
      <c r="D3863" s="42">
        <v>0</v>
      </c>
      <c r="E3863" s="41">
        <v>0</v>
      </c>
      <c r="F3863" s="43">
        <f aca="true" t="shared" si="103" ref="F3863:F3881">C3863+D3863-E3863</f>
        <v>1471437.5699999998</v>
      </c>
    </row>
    <row r="3864" spans="2:6" ht="22.5">
      <c r="B3864" s="39" t="s">
        <v>31</v>
      </c>
      <c r="C3864" s="40">
        <v>3556.649999999907</v>
      </c>
      <c r="D3864" s="42">
        <v>0</v>
      </c>
      <c r="E3864" s="41">
        <v>0</v>
      </c>
      <c r="F3864" s="43">
        <f t="shared" si="103"/>
        <v>3556.649999999907</v>
      </c>
    </row>
    <row r="3865" spans="2:6" ht="12.75">
      <c r="B3865" s="39" t="s">
        <v>13</v>
      </c>
      <c r="C3865" s="40">
        <v>5566293.249999997</v>
      </c>
      <c r="D3865" s="42">
        <v>0</v>
      </c>
      <c r="E3865" s="41">
        <v>0</v>
      </c>
      <c r="F3865" s="43">
        <f t="shared" si="103"/>
        <v>5566293.249999997</v>
      </c>
    </row>
    <row r="3866" spans="2:6" ht="22.5">
      <c r="B3866" s="39" t="s">
        <v>0</v>
      </c>
      <c r="C3866" s="40">
        <v>122351.24000000488</v>
      </c>
      <c r="D3866" s="42">
        <v>0</v>
      </c>
      <c r="E3866" s="41">
        <v>0</v>
      </c>
      <c r="F3866" s="43">
        <f t="shared" si="103"/>
        <v>122351.24000000488</v>
      </c>
    </row>
    <row r="3867" spans="2:6" ht="22.5">
      <c r="B3867" s="39" t="s">
        <v>33</v>
      </c>
      <c r="C3867" s="40">
        <v>3057235.0500000003</v>
      </c>
      <c r="D3867" s="42">
        <v>0</v>
      </c>
      <c r="E3867" s="41">
        <v>0</v>
      </c>
      <c r="F3867" s="43">
        <f t="shared" si="103"/>
        <v>3057235.0500000003</v>
      </c>
    </row>
    <row r="3868" spans="2:6" ht="22.5">
      <c r="B3868" s="39" t="s">
        <v>32</v>
      </c>
      <c r="C3868" s="40">
        <v>2381808.2400000007</v>
      </c>
      <c r="D3868" s="42">
        <v>0</v>
      </c>
      <c r="E3868" s="41">
        <v>0</v>
      </c>
      <c r="F3868" s="43">
        <f t="shared" si="103"/>
        <v>2381808.2400000007</v>
      </c>
    </row>
    <row r="3869" spans="2:6" ht="12.75">
      <c r="B3869" s="39" t="s">
        <v>14</v>
      </c>
      <c r="C3869" s="40">
        <v>0</v>
      </c>
      <c r="D3869" s="42">
        <v>0</v>
      </c>
      <c r="E3869" s="41">
        <v>0</v>
      </c>
      <c r="F3869" s="43">
        <f t="shared" si="103"/>
        <v>0</v>
      </c>
    </row>
    <row r="3870" spans="2:6" ht="12.75">
      <c r="B3870" s="39" t="s">
        <v>15</v>
      </c>
      <c r="C3870" s="40">
        <v>-6.912159733474255E-11</v>
      </c>
      <c r="D3870" s="42">
        <v>0</v>
      </c>
      <c r="E3870" s="41">
        <v>0</v>
      </c>
      <c r="F3870" s="43">
        <f t="shared" si="103"/>
        <v>-6.912159733474255E-11</v>
      </c>
    </row>
    <row r="3871" spans="2:6" ht="12.75" customHeight="1">
      <c r="B3871" s="39" t="s">
        <v>16</v>
      </c>
      <c r="C3871" s="40">
        <v>478146.60000000003</v>
      </c>
      <c r="D3871" s="42">
        <v>0</v>
      </c>
      <c r="E3871" s="41">
        <v>0</v>
      </c>
      <c r="F3871" s="43">
        <f t="shared" si="103"/>
        <v>478146.60000000003</v>
      </c>
    </row>
    <row r="3872" spans="2:6" ht="33.75">
      <c r="B3872" s="39" t="s">
        <v>1</v>
      </c>
      <c r="C3872" s="40">
        <v>10307848.359999996</v>
      </c>
      <c r="D3872" s="42">
        <v>0</v>
      </c>
      <c r="E3872" s="41">
        <v>0</v>
      </c>
      <c r="F3872" s="43">
        <f t="shared" si="103"/>
        <v>10307848.359999996</v>
      </c>
    </row>
    <row r="3873" spans="2:6" ht="12.75">
      <c r="B3873" s="39" t="s">
        <v>17</v>
      </c>
      <c r="C3873" s="40">
        <v>31133.489999999292</v>
      </c>
      <c r="D3873" s="42">
        <v>0</v>
      </c>
      <c r="E3873" s="41">
        <v>0</v>
      </c>
      <c r="F3873" s="43">
        <f t="shared" si="103"/>
        <v>31133.489999999292</v>
      </c>
    </row>
    <row r="3874" spans="2:6" ht="22.5">
      <c r="B3874" s="39" t="s">
        <v>2</v>
      </c>
      <c r="C3874" s="40">
        <v>-478976.7400000021</v>
      </c>
      <c r="D3874" s="42">
        <v>0</v>
      </c>
      <c r="E3874" s="41">
        <v>110000</v>
      </c>
      <c r="F3874" s="43">
        <f t="shared" si="103"/>
        <v>-588976.7400000021</v>
      </c>
    </row>
    <row r="3875" spans="2:6" ht="12.75">
      <c r="B3875" s="39" t="s">
        <v>27</v>
      </c>
      <c r="C3875" s="40">
        <v>-0.060000000055879354</v>
      </c>
      <c r="D3875" s="42">
        <v>0</v>
      </c>
      <c r="E3875" s="41">
        <v>0</v>
      </c>
      <c r="F3875" s="43">
        <f t="shared" si="103"/>
        <v>-0.060000000055879354</v>
      </c>
    </row>
    <row r="3876" spans="2:6" ht="12.75">
      <c r="B3876" s="39" t="s">
        <v>28</v>
      </c>
      <c r="C3876" s="40">
        <v>0.5600000000558794</v>
      </c>
      <c r="D3876" s="42">
        <v>0</v>
      </c>
      <c r="E3876" s="41">
        <v>0</v>
      </c>
      <c r="F3876" s="43">
        <f t="shared" si="103"/>
        <v>0.5600000000558794</v>
      </c>
    </row>
    <row r="3877" spans="2:6" ht="22.5">
      <c r="B3877" s="39" t="s">
        <v>3</v>
      </c>
      <c r="C3877" s="40">
        <v>4304267.300000001</v>
      </c>
      <c r="D3877" s="42">
        <v>0</v>
      </c>
      <c r="E3877" s="41">
        <v>0</v>
      </c>
      <c r="F3877" s="43">
        <f t="shared" si="103"/>
        <v>4304267.300000001</v>
      </c>
    </row>
    <row r="3878" spans="2:6" ht="12.75">
      <c r="B3878" s="39" t="s">
        <v>29</v>
      </c>
      <c r="C3878" s="40">
        <v>59496.06999999937</v>
      </c>
      <c r="D3878" s="42">
        <v>0</v>
      </c>
      <c r="E3878" s="41">
        <v>0</v>
      </c>
      <c r="F3878" s="43">
        <f t="shared" si="103"/>
        <v>59496.06999999937</v>
      </c>
    </row>
    <row r="3879" spans="2:6" ht="12.75">
      <c r="B3879" s="39" t="s">
        <v>30</v>
      </c>
      <c r="C3879" s="40">
        <v>81021.80000000002</v>
      </c>
      <c r="D3879" s="42">
        <v>0</v>
      </c>
      <c r="E3879" s="41">
        <v>0</v>
      </c>
      <c r="F3879" s="43">
        <f t="shared" si="103"/>
        <v>81021.80000000002</v>
      </c>
    </row>
    <row r="3880" spans="2:6" ht="12.75">
      <c r="B3880" s="39" t="s">
        <v>67</v>
      </c>
      <c r="C3880" s="40">
        <v>494029.789999997</v>
      </c>
      <c r="D3880" s="42">
        <v>0</v>
      </c>
      <c r="E3880" s="41">
        <v>0</v>
      </c>
      <c r="F3880" s="43">
        <f t="shared" si="103"/>
        <v>494029.789999997</v>
      </c>
    </row>
    <row r="3881" spans="2:6" ht="12.75">
      <c r="B3881" s="44" t="s">
        <v>66</v>
      </c>
      <c r="C3881" s="40">
        <v>237061.18000000005</v>
      </c>
      <c r="D3881" s="42">
        <v>101582</v>
      </c>
      <c r="E3881" s="41">
        <v>0</v>
      </c>
      <c r="F3881" s="43">
        <f t="shared" si="103"/>
        <v>338643.18000000005</v>
      </c>
    </row>
    <row r="3882" spans="2:6" ht="15">
      <c r="B3882" s="45" t="s">
        <v>5</v>
      </c>
      <c r="C3882" s="46">
        <v>38299492.59999999</v>
      </c>
      <c r="D3882" s="47">
        <f>SUM(D3858:D3881)</f>
        <v>101582</v>
      </c>
      <c r="E3882" s="47">
        <f>SUM(E3858:E3881)</f>
        <v>9155347.01</v>
      </c>
      <c r="F3882" s="46">
        <f>SUM(F3858:F3881)</f>
        <v>29245727.589999974</v>
      </c>
    </row>
    <row r="3889" ht="12.75">
      <c r="B3889" s="37" t="s">
        <v>18</v>
      </c>
    </row>
    <row r="3890" spans="2:6" ht="12.75">
      <c r="B3890" s="34" t="s">
        <v>19</v>
      </c>
      <c r="C3890" s="35"/>
      <c r="D3890" s="35"/>
      <c r="E3890" s="36"/>
      <c r="F3890" s="36"/>
    </row>
    <row r="3891" spans="2:6" ht="15.75">
      <c r="B3891" s="34"/>
      <c r="C3891" s="14" t="s">
        <v>25</v>
      </c>
      <c r="D3891" s="14"/>
      <c r="E3891" s="15"/>
      <c r="F3891" s="38">
        <v>105</v>
      </c>
    </row>
    <row r="3892" spans="2:6" ht="12.75">
      <c r="B3892" s="58" t="s">
        <v>7</v>
      </c>
      <c r="C3892" s="60" t="s">
        <v>178</v>
      </c>
      <c r="D3892" s="60" t="s">
        <v>4</v>
      </c>
      <c r="E3892" s="60" t="s">
        <v>6</v>
      </c>
      <c r="F3892" s="60" t="s">
        <v>179</v>
      </c>
    </row>
    <row r="3893" spans="2:6" ht="12.75">
      <c r="B3893" s="59"/>
      <c r="C3893" s="61"/>
      <c r="D3893" s="61"/>
      <c r="E3893" s="61"/>
      <c r="F3893" s="61"/>
    </row>
    <row r="3894" spans="2:6" ht="12.75">
      <c r="B3894" s="39" t="s">
        <v>8</v>
      </c>
      <c r="C3894" s="40">
        <v>120386.68999998388</v>
      </c>
      <c r="D3894" s="41">
        <v>0</v>
      </c>
      <c r="E3894" s="42">
        <v>0</v>
      </c>
      <c r="F3894" s="43">
        <f>C3894+D3894-E3894</f>
        <v>120386.68999998388</v>
      </c>
    </row>
    <row r="3895" spans="2:6" ht="12.75">
      <c r="B3895" s="39" t="s">
        <v>9</v>
      </c>
      <c r="C3895" s="40">
        <v>1694571.4700000004</v>
      </c>
      <c r="D3895" s="42">
        <v>0</v>
      </c>
      <c r="E3895" s="41">
        <v>0</v>
      </c>
      <c r="F3895" s="43">
        <f>C3895+D3895-E3895</f>
        <v>1694571.4700000004</v>
      </c>
    </row>
    <row r="3896" spans="2:6" ht="12.75">
      <c r="B3896" s="39" t="s">
        <v>10</v>
      </c>
      <c r="C3896" s="40">
        <v>-719287.2200000002</v>
      </c>
      <c r="D3896" s="42">
        <v>0</v>
      </c>
      <c r="E3896" s="41">
        <v>0</v>
      </c>
      <c r="F3896" s="43">
        <f>C3896+D3896-E3896</f>
        <v>-719287.2200000002</v>
      </c>
    </row>
    <row r="3897" spans="2:6" ht="12.75">
      <c r="B3897" s="39" t="s">
        <v>11</v>
      </c>
      <c r="C3897" s="40">
        <v>41764.300000000745</v>
      </c>
      <c r="D3897" s="42">
        <v>0</v>
      </c>
      <c r="E3897" s="41">
        <v>0</v>
      </c>
      <c r="F3897" s="43">
        <f>C3897+D3897-E3897</f>
        <v>41764.300000000745</v>
      </c>
    </row>
    <row r="3898" spans="2:6" ht="12.75">
      <c r="B3898" s="39" t="s">
        <v>154</v>
      </c>
      <c r="C3898" s="40">
        <v>0</v>
      </c>
      <c r="D3898" s="42">
        <v>0</v>
      </c>
      <c r="E3898" s="41">
        <v>0</v>
      </c>
      <c r="F3898" s="43">
        <f>C3898+D3898-E3898</f>
        <v>0</v>
      </c>
    </row>
    <row r="3899" spans="2:6" ht="12.75">
      <c r="B3899" s="39" t="s">
        <v>12</v>
      </c>
      <c r="C3899" s="40">
        <v>1471437.5699999998</v>
      </c>
      <c r="D3899" s="42">
        <v>0</v>
      </c>
      <c r="E3899" s="41">
        <v>0</v>
      </c>
      <c r="F3899" s="43">
        <f aca="true" t="shared" si="104" ref="F3899:F3917">C3899+D3899-E3899</f>
        <v>1471437.5699999998</v>
      </c>
    </row>
    <row r="3900" spans="2:6" ht="22.5">
      <c r="B3900" s="39" t="s">
        <v>31</v>
      </c>
      <c r="C3900" s="40">
        <v>3556.649999999907</v>
      </c>
      <c r="D3900" s="42">
        <v>1232708.33</v>
      </c>
      <c r="E3900" s="41">
        <v>0</v>
      </c>
      <c r="F3900" s="43">
        <f t="shared" si="104"/>
        <v>1236264.98</v>
      </c>
    </row>
    <row r="3901" spans="2:6" ht="12.75" customHeight="1">
      <c r="B3901" s="39" t="s">
        <v>13</v>
      </c>
      <c r="C3901" s="40">
        <v>5566293.249999997</v>
      </c>
      <c r="D3901" s="42">
        <v>0</v>
      </c>
      <c r="E3901" s="41">
        <v>0</v>
      </c>
      <c r="F3901" s="43">
        <f t="shared" si="104"/>
        <v>5566293.249999997</v>
      </c>
    </row>
    <row r="3902" spans="2:6" ht="22.5">
      <c r="B3902" s="39" t="s">
        <v>0</v>
      </c>
      <c r="C3902" s="40">
        <v>122351.24000000488</v>
      </c>
      <c r="D3902" s="42">
        <v>14223041.67</v>
      </c>
      <c r="E3902" s="41">
        <v>0</v>
      </c>
      <c r="F3902" s="43">
        <f t="shared" si="104"/>
        <v>14345392.910000004</v>
      </c>
    </row>
    <row r="3903" spans="2:6" ht="22.5">
      <c r="B3903" s="39" t="s">
        <v>33</v>
      </c>
      <c r="C3903" s="40">
        <v>3057235.0500000003</v>
      </c>
      <c r="D3903" s="42">
        <v>0</v>
      </c>
      <c r="E3903" s="41">
        <v>101090</v>
      </c>
      <c r="F3903" s="43">
        <f t="shared" si="104"/>
        <v>2956145.0500000003</v>
      </c>
    </row>
    <row r="3904" spans="2:6" ht="22.5">
      <c r="B3904" s="39" t="s">
        <v>32</v>
      </c>
      <c r="C3904" s="40">
        <v>2381808.2400000007</v>
      </c>
      <c r="D3904" s="42">
        <v>0</v>
      </c>
      <c r="E3904" s="41">
        <v>0</v>
      </c>
      <c r="F3904" s="43">
        <f t="shared" si="104"/>
        <v>2381808.2400000007</v>
      </c>
    </row>
    <row r="3905" spans="2:6" ht="12.75">
      <c r="B3905" s="39" t="s">
        <v>14</v>
      </c>
      <c r="C3905" s="40">
        <v>0</v>
      </c>
      <c r="D3905" s="42">
        <v>0</v>
      </c>
      <c r="E3905" s="41">
        <v>0</v>
      </c>
      <c r="F3905" s="43">
        <f t="shared" si="104"/>
        <v>0</v>
      </c>
    </row>
    <row r="3906" spans="2:6" ht="12.75">
      <c r="B3906" s="39" t="s">
        <v>15</v>
      </c>
      <c r="C3906" s="40">
        <v>-6.912159733474255E-11</v>
      </c>
      <c r="D3906" s="42">
        <v>0</v>
      </c>
      <c r="E3906" s="41">
        <v>0</v>
      </c>
      <c r="F3906" s="43">
        <f t="shared" si="104"/>
        <v>-6.912159733474255E-11</v>
      </c>
    </row>
    <row r="3907" spans="2:6" ht="22.5">
      <c r="B3907" s="39" t="s">
        <v>16</v>
      </c>
      <c r="C3907" s="40">
        <v>478146.60000000003</v>
      </c>
      <c r="D3907" s="42">
        <v>0</v>
      </c>
      <c r="E3907" s="41">
        <v>0</v>
      </c>
      <c r="F3907" s="43">
        <f t="shared" si="104"/>
        <v>478146.60000000003</v>
      </c>
    </row>
    <row r="3908" spans="2:6" ht="33.75">
      <c r="B3908" s="39" t="s">
        <v>1</v>
      </c>
      <c r="C3908" s="40">
        <v>10307848.359999996</v>
      </c>
      <c r="D3908" s="42">
        <v>0</v>
      </c>
      <c r="E3908" s="41">
        <v>0</v>
      </c>
      <c r="F3908" s="43">
        <f t="shared" si="104"/>
        <v>10307848.359999996</v>
      </c>
    </row>
    <row r="3909" spans="2:6" ht="12.75">
      <c r="B3909" s="39" t="s">
        <v>17</v>
      </c>
      <c r="C3909" s="40">
        <v>31133.489999999292</v>
      </c>
      <c r="D3909" s="42">
        <v>1162541.67</v>
      </c>
      <c r="E3909" s="41">
        <v>0</v>
      </c>
      <c r="F3909" s="43">
        <f t="shared" si="104"/>
        <v>1193675.1599999992</v>
      </c>
    </row>
    <row r="3910" spans="2:6" ht="22.5">
      <c r="B3910" s="39" t="s">
        <v>2</v>
      </c>
      <c r="C3910" s="40">
        <v>-588976.7400000021</v>
      </c>
      <c r="D3910" s="42">
        <v>0</v>
      </c>
      <c r="E3910" s="41">
        <v>0</v>
      </c>
      <c r="F3910" s="43">
        <f t="shared" si="104"/>
        <v>-588976.7400000021</v>
      </c>
    </row>
    <row r="3911" spans="2:6" ht="12.75">
      <c r="B3911" s="39" t="s">
        <v>27</v>
      </c>
      <c r="C3911" s="40">
        <v>-0.060000000055879354</v>
      </c>
      <c r="D3911" s="42">
        <v>0</v>
      </c>
      <c r="E3911" s="41">
        <v>0</v>
      </c>
      <c r="F3911" s="43">
        <f t="shared" si="104"/>
        <v>-0.060000000055879354</v>
      </c>
    </row>
    <row r="3912" spans="2:6" ht="12.75">
      <c r="B3912" s="39" t="s">
        <v>28</v>
      </c>
      <c r="C3912" s="40">
        <v>0.5600000000558794</v>
      </c>
      <c r="D3912" s="42">
        <v>0</v>
      </c>
      <c r="E3912" s="41">
        <v>0</v>
      </c>
      <c r="F3912" s="43">
        <f t="shared" si="104"/>
        <v>0.5600000000558794</v>
      </c>
    </row>
    <row r="3913" spans="2:6" ht="22.5">
      <c r="B3913" s="39" t="s">
        <v>3</v>
      </c>
      <c r="C3913" s="40">
        <v>4304267.300000001</v>
      </c>
      <c r="D3913" s="42">
        <v>0</v>
      </c>
      <c r="E3913" s="41">
        <v>0</v>
      </c>
      <c r="F3913" s="43">
        <f t="shared" si="104"/>
        <v>4304267.300000001</v>
      </c>
    </row>
    <row r="3914" spans="2:6" ht="12.75">
      <c r="B3914" s="39" t="s">
        <v>29</v>
      </c>
      <c r="C3914" s="40">
        <v>59496.06999999937</v>
      </c>
      <c r="D3914" s="42">
        <v>0</v>
      </c>
      <c r="E3914" s="41">
        <v>0</v>
      </c>
      <c r="F3914" s="43">
        <f t="shared" si="104"/>
        <v>59496.06999999937</v>
      </c>
    </row>
    <row r="3915" spans="2:6" ht="12.75">
      <c r="B3915" s="39" t="s">
        <v>30</v>
      </c>
      <c r="C3915" s="40">
        <v>81021.80000000002</v>
      </c>
      <c r="D3915" s="42">
        <v>0</v>
      </c>
      <c r="E3915" s="41">
        <v>0</v>
      </c>
      <c r="F3915" s="43">
        <f t="shared" si="104"/>
        <v>81021.80000000002</v>
      </c>
    </row>
    <row r="3916" spans="2:6" ht="12.75">
      <c r="B3916" s="39" t="s">
        <v>67</v>
      </c>
      <c r="C3916" s="40">
        <v>494029.789999997</v>
      </c>
      <c r="D3916" s="42">
        <v>0</v>
      </c>
      <c r="E3916" s="41">
        <v>0</v>
      </c>
      <c r="F3916" s="43">
        <f t="shared" si="104"/>
        <v>494029.789999997</v>
      </c>
    </row>
    <row r="3917" spans="2:6" ht="12.75">
      <c r="B3917" s="44" t="s">
        <v>66</v>
      </c>
      <c r="C3917" s="40">
        <v>338643.18000000005</v>
      </c>
      <c r="D3917" s="42">
        <v>0</v>
      </c>
      <c r="E3917" s="41">
        <v>0</v>
      </c>
      <c r="F3917" s="43">
        <f t="shared" si="104"/>
        <v>338643.18000000005</v>
      </c>
    </row>
    <row r="3918" spans="2:6" ht="15">
      <c r="B3918" s="45" t="s">
        <v>5</v>
      </c>
      <c r="C3918" s="46">
        <v>29245727.589999974</v>
      </c>
      <c r="D3918" s="47">
        <f>SUM(D3894:D3917)</f>
        <v>16618291.67</v>
      </c>
      <c r="E3918" s="47">
        <f>SUM(E3894:E3917)</f>
        <v>101090</v>
      </c>
      <c r="F3918" s="46">
        <f>SUM(F3894:F3917)</f>
        <v>45762929.25999998</v>
      </c>
    </row>
    <row r="3927" ht="12.75">
      <c r="B3927" s="37" t="s">
        <v>18</v>
      </c>
    </row>
    <row r="3928" spans="2:6" ht="12.75">
      <c r="B3928" s="34" t="s">
        <v>19</v>
      </c>
      <c r="C3928" s="35"/>
      <c r="D3928" s="35"/>
      <c r="E3928" s="36"/>
      <c r="F3928" s="36"/>
    </row>
    <row r="3929" spans="2:6" ht="15.75">
      <c r="B3929" s="34"/>
      <c r="C3929" s="14" t="s">
        <v>25</v>
      </c>
      <c r="D3929" s="14"/>
      <c r="E3929" s="15"/>
      <c r="F3929" s="38">
        <v>106</v>
      </c>
    </row>
    <row r="3930" spans="2:6" ht="12.75">
      <c r="B3930" s="58" t="s">
        <v>7</v>
      </c>
      <c r="C3930" s="60" t="s">
        <v>179</v>
      </c>
      <c r="D3930" s="60" t="s">
        <v>4</v>
      </c>
      <c r="E3930" s="60" t="s">
        <v>6</v>
      </c>
      <c r="F3930" s="60" t="s">
        <v>180</v>
      </c>
    </row>
    <row r="3931" spans="2:6" ht="12.75" customHeight="1">
      <c r="B3931" s="59"/>
      <c r="C3931" s="61"/>
      <c r="D3931" s="61"/>
      <c r="E3931" s="61"/>
      <c r="F3931" s="61"/>
    </row>
    <row r="3932" spans="2:6" ht="12.75">
      <c r="B3932" s="39" t="s">
        <v>8</v>
      </c>
      <c r="C3932" s="40">
        <v>120386.68999998388</v>
      </c>
      <c r="D3932" s="41">
        <v>0</v>
      </c>
      <c r="E3932" s="42">
        <v>0</v>
      </c>
      <c r="F3932" s="43">
        <f>C3932+D3932-E3932</f>
        <v>120386.68999998388</v>
      </c>
    </row>
    <row r="3933" spans="2:6" ht="12.75">
      <c r="B3933" s="39" t="s">
        <v>9</v>
      </c>
      <c r="C3933" s="40">
        <v>1694571.4700000004</v>
      </c>
      <c r="D3933" s="42">
        <v>0</v>
      </c>
      <c r="E3933" s="41">
        <v>0</v>
      </c>
      <c r="F3933" s="43">
        <f>C3933+D3933-E3933</f>
        <v>1694571.4700000004</v>
      </c>
    </row>
    <row r="3934" spans="2:6" ht="12.75">
      <c r="B3934" s="39" t="s">
        <v>10</v>
      </c>
      <c r="C3934" s="40">
        <v>-719287.2200000002</v>
      </c>
      <c r="D3934" s="42">
        <v>0</v>
      </c>
      <c r="E3934" s="41">
        <v>0</v>
      </c>
      <c r="F3934" s="43">
        <f>C3934+D3934-E3934</f>
        <v>-719287.2200000002</v>
      </c>
    </row>
    <row r="3935" spans="2:6" ht="12.75">
      <c r="B3935" s="39" t="s">
        <v>11</v>
      </c>
      <c r="C3935" s="40">
        <v>41764.300000000745</v>
      </c>
      <c r="D3935" s="42">
        <v>0</v>
      </c>
      <c r="E3935" s="41">
        <v>0</v>
      </c>
      <c r="F3935" s="43">
        <f>C3935+D3935-E3935</f>
        <v>41764.300000000745</v>
      </c>
    </row>
    <row r="3936" spans="2:6" ht="12.75">
      <c r="B3936" s="39" t="s">
        <v>154</v>
      </c>
      <c r="C3936" s="40">
        <v>0</v>
      </c>
      <c r="D3936" s="42">
        <v>0</v>
      </c>
      <c r="E3936" s="41">
        <v>0</v>
      </c>
      <c r="F3936" s="43">
        <f>C3936+D3936-E3936</f>
        <v>0</v>
      </c>
    </row>
    <row r="3937" spans="2:6" ht="12.75">
      <c r="B3937" s="39" t="s">
        <v>12</v>
      </c>
      <c r="C3937" s="40">
        <v>1471437.5699999998</v>
      </c>
      <c r="D3937" s="42">
        <v>0</v>
      </c>
      <c r="E3937" s="41">
        <v>0</v>
      </c>
      <c r="F3937" s="43">
        <f aca="true" t="shared" si="105" ref="F3937:F3955">C3937+D3937-E3937</f>
        <v>1471437.5699999998</v>
      </c>
    </row>
    <row r="3938" spans="2:6" ht="22.5">
      <c r="B3938" s="39" t="s">
        <v>31</v>
      </c>
      <c r="C3938" s="40">
        <v>1236264.98</v>
      </c>
      <c r="D3938" s="42">
        <v>0</v>
      </c>
      <c r="E3938" s="41">
        <v>1319363.81</v>
      </c>
      <c r="F3938" s="43">
        <f t="shared" si="105"/>
        <v>-83098.83000000007</v>
      </c>
    </row>
    <row r="3939" spans="2:6" ht="12.75">
      <c r="B3939" s="39" t="s">
        <v>13</v>
      </c>
      <c r="C3939" s="40">
        <v>5566293.249999997</v>
      </c>
      <c r="D3939" s="42">
        <v>0</v>
      </c>
      <c r="E3939" s="41">
        <v>0</v>
      </c>
      <c r="F3939" s="43">
        <f t="shared" si="105"/>
        <v>5566293.249999997</v>
      </c>
    </row>
    <row r="3940" spans="2:6" ht="22.5">
      <c r="B3940" s="39" t="s">
        <v>0</v>
      </c>
      <c r="C3940" s="40">
        <v>14345392.910000004</v>
      </c>
      <c r="D3940" s="42">
        <v>0</v>
      </c>
      <c r="E3940" s="41">
        <v>76188</v>
      </c>
      <c r="F3940" s="43">
        <f t="shared" si="105"/>
        <v>14269204.910000004</v>
      </c>
    </row>
    <row r="3941" spans="2:6" ht="22.5">
      <c r="B3941" s="39" t="s">
        <v>33</v>
      </c>
      <c r="C3941" s="40">
        <v>2956145.0500000003</v>
      </c>
      <c r="D3941" s="42">
        <v>0</v>
      </c>
      <c r="E3941" s="41">
        <v>0</v>
      </c>
      <c r="F3941" s="43">
        <f t="shared" si="105"/>
        <v>2956145.0500000003</v>
      </c>
    </row>
    <row r="3942" spans="2:6" ht="22.5">
      <c r="B3942" s="39" t="s">
        <v>32</v>
      </c>
      <c r="C3942" s="40">
        <v>2381808.2400000007</v>
      </c>
      <c r="D3942" s="42">
        <v>0</v>
      </c>
      <c r="E3942" s="41">
        <v>0</v>
      </c>
      <c r="F3942" s="43">
        <f t="shared" si="105"/>
        <v>2381808.2400000007</v>
      </c>
    </row>
    <row r="3943" spans="2:6" ht="12.75">
      <c r="B3943" s="39" t="s">
        <v>14</v>
      </c>
      <c r="C3943" s="40">
        <v>0</v>
      </c>
      <c r="D3943" s="42">
        <v>0</v>
      </c>
      <c r="E3943" s="41">
        <v>0</v>
      </c>
      <c r="F3943" s="43">
        <f t="shared" si="105"/>
        <v>0</v>
      </c>
    </row>
    <row r="3944" spans="2:6" ht="12.75">
      <c r="B3944" s="39" t="s">
        <v>15</v>
      </c>
      <c r="C3944" s="40">
        <v>-6.912159733474255E-11</v>
      </c>
      <c r="D3944" s="42">
        <v>0</v>
      </c>
      <c r="E3944" s="41">
        <v>0</v>
      </c>
      <c r="F3944" s="43">
        <f t="shared" si="105"/>
        <v>-6.912159733474255E-11</v>
      </c>
    </row>
    <row r="3945" spans="2:6" ht="22.5">
      <c r="B3945" s="39" t="s">
        <v>16</v>
      </c>
      <c r="C3945" s="40">
        <v>478146.60000000003</v>
      </c>
      <c r="D3945" s="42">
        <v>0</v>
      </c>
      <c r="E3945" s="41">
        <v>0</v>
      </c>
      <c r="F3945" s="43">
        <f t="shared" si="105"/>
        <v>478146.60000000003</v>
      </c>
    </row>
    <row r="3946" spans="2:6" ht="33.75">
      <c r="B3946" s="39" t="s">
        <v>1</v>
      </c>
      <c r="C3946" s="40">
        <v>10307848.359999996</v>
      </c>
      <c r="D3946" s="42">
        <v>0</v>
      </c>
      <c r="E3946" s="41">
        <v>0</v>
      </c>
      <c r="F3946" s="43">
        <f t="shared" si="105"/>
        <v>10307848.359999996</v>
      </c>
    </row>
    <row r="3947" spans="2:6" ht="12.75">
      <c r="B3947" s="39" t="s">
        <v>17</v>
      </c>
      <c r="C3947" s="40">
        <v>1193675.1599999992</v>
      </c>
      <c r="D3947" s="42">
        <v>0</v>
      </c>
      <c r="E3947" s="41">
        <v>1169182.89</v>
      </c>
      <c r="F3947" s="43">
        <f t="shared" si="105"/>
        <v>24492.26999999932</v>
      </c>
    </row>
    <row r="3948" spans="2:6" ht="22.5">
      <c r="B3948" s="39" t="s">
        <v>2</v>
      </c>
      <c r="C3948" s="40">
        <v>-588976.7400000021</v>
      </c>
      <c r="D3948" s="42">
        <v>0</v>
      </c>
      <c r="E3948" s="41">
        <v>110000</v>
      </c>
      <c r="F3948" s="43">
        <f t="shared" si="105"/>
        <v>-698976.7400000021</v>
      </c>
    </row>
    <row r="3949" spans="2:6" ht="12.75">
      <c r="B3949" s="39" t="s">
        <v>27</v>
      </c>
      <c r="C3949" s="40">
        <v>-0.060000000055879354</v>
      </c>
      <c r="D3949" s="42">
        <v>0</v>
      </c>
      <c r="E3949" s="41">
        <v>0</v>
      </c>
      <c r="F3949" s="43">
        <f t="shared" si="105"/>
        <v>-0.060000000055879354</v>
      </c>
    </row>
    <row r="3950" spans="2:6" ht="12.75">
      <c r="B3950" s="39" t="s">
        <v>28</v>
      </c>
      <c r="C3950" s="40">
        <v>0.5600000000558794</v>
      </c>
      <c r="D3950" s="42">
        <v>0</v>
      </c>
      <c r="E3950" s="41">
        <v>0</v>
      </c>
      <c r="F3950" s="43">
        <f t="shared" si="105"/>
        <v>0.5600000000558794</v>
      </c>
    </row>
    <row r="3951" spans="2:6" ht="22.5">
      <c r="B3951" s="39" t="s">
        <v>3</v>
      </c>
      <c r="C3951" s="40">
        <v>4304267.300000001</v>
      </c>
      <c r="D3951" s="42">
        <v>0</v>
      </c>
      <c r="E3951" s="41">
        <v>0</v>
      </c>
      <c r="F3951" s="43">
        <f t="shared" si="105"/>
        <v>4304267.300000001</v>
      </c>
    </row>
    <row r="3952" spans="2:6" ht="12.75">
      <c r="B3952" s="39" t="s">
        <v>29</v>
      </c>
      <c r="C3952" s="40">
        <v>59496.06999999937</v>
      </c>
      <c r="D3952" s="42">
        <v>0</v>
      </c>
      <c r="E3952" s="41">
        <v>0</v>
      </c>
      <c r="F3952" s="43">
        <f t="shared" si="105"/>
        <v>59496.06999999937</v>
      </c>
    </row>
    <row r="3953" spans="2:6" ht="12.75">
      <c r="B3953" s="39" t="s">
        <v>30</v>
      </c>
      <c r="C3953" s="40">
        <v>81021.80000000002</v>
      </c>
      <c r="D3953" s="42">
        <v>0</v>
      </c>
      <c r="E3953" s="41">
        <v>0</v>
      </c>
      <c r="F3953" s="43">
        <f t="shared" si="105"/>
        <v>81021.80000000002</v>
      </c>
    </row>
    <row r="3954" spans="2:6" ht="12.75">
      <c r="B3954" s="39" t="s">
        <v>67</v>
      </c>
      <c r="C3954" s="40">
        <v>494029.789999997</v>
      </c>
      <c r="D3954" s="42">
        <v>0</v>
      </c>
      <c r="E3954" s="41">
        <v>0</v>
      </c>
      <c r="F3954" s="43">
        <f t="shared" si="105"/>
        <v>494029.789999997</v>
      </c>
    </row>
    <row r="3955" spans="2:6" ht="12.75">
      <c r="B3955" s="44" t="s">
        <v>66</v>
      </c>
      <c r="C3955" s="40">
        <v>338643.18000000005</v>
      </c>
      <c r="D3955" s="42">
        <v>12685</v>
      </c>
      <c r="E3955" s="41">
        <v>94628.72</v>
      </c>
      <c r="F3955" s="43">
        <f t="shared" si="105"/>
        <v>256699.46000000005</v>
      </c>
    </row>
    <row r="3956" spans="2:6" ht="15">
      <c r="B3956" s="45" t="s">
        <v>5</v>
      </c>
      <c r="C3956" s="46">
        <v>45762929.25999998</v>
      </c>
      <c r="D3956" s="47">
        <f>SUM(D3932:D3955)</f>
        <v>12685</v>
      </c>
      <c r="E3956" s="47">
        <f>SUM(E3932:E3955)</f>
        <v>2769363.4200000004</v>
      </c>
      <c r="F3956" s="46">
        <f>SUM(F3932:F3955)</f>
        <v>43006250.83999998</v>
      </c>
    </row>
    <row r="3963" ht="12.75">
      <c r="B3963" s="37" t="s">
        <v>18</v>
      </c>
    </row>
    <row r="3964" spans="2:6" ht="12.75">
      <c r="B3964" s="34" t="s">
        <v>19</v>
      </c>
      <c r="C3964" s="35"/>
      <c r="D3964" s="35"/>
      <c r="E3964" s="36"/>
      <c r="F3964" s="36"/>
    </row>
    <row r="3965" spans="2:6" ht="15.75">
      <c r="B3965" s="34"/>
      <c r="C3965" s="14" t="s">
        <v>25</v>
      </c>
      <c r="D3965" s="14"/>
      <c r="E3965" s="15"/>
      <c r="F3965" s="38">
        <v>107</v>
      </c>
    </row>
    <row r="3966" spans="2:6" ht="12.75">
      <c r="B3966" s="58" t="s">
        <v>7</v>
      </c>
      <c r="C3966" s="60" t="s">
        <v>180</v>
      </c>
      <c r="D3966" s="60" t="s">
        <v>4</v>
      </c>
      <c r="E3966" s="60" t="s">
        <v>6</v>
      </c>
      <c r="F3966" s="60" t="s">
        <v>181</v>
      </c>
    </row>
    <row r="3967" spans="2:6" ht="12.75" customHeight="1">
      <c r="B3967" s="59"/>
      <c r="C3967" s="61"/>
      <c r="D3967" s="61"/>
      <c r="E3967" s="61"/>
      <c r="F3967" s="61"/>
    </row>
    <row r="3968" spans="2:6" ht="12.75">
      <c r="B3968" s="39" t="s">
        <v>8</v>
      </c>
      <c r="C3968" s="40">
        <v>120386.68999998388</v>
      </c>
      <c r="D3968" s="41">
        <v>0</v>
      </c>
      <c r="E3968" s="42">
        <v>0</v>
      </c>
      <c r="F3968" s="43">
        <f>C3968+D3968-E3968</f>
        <v>120386.68999998388</v>
      </c>
    </row>
    <row r="3969" spans="2:6" ht="12.75">
      <c r="B3969" s="39" t="s">
        <v>9</v>
      </c>
      <c r="C3969" s="40">
        <v>1694571.4700000004</v>
      </c>
      <c r="D3969" s="42">
        <v>0</v>
      </c>
      <c r="E3969" s="41">
        <v>0</v>
      </c>
      <c r="F3969" s="43">
        <f>C3969+D3969-E3969</f>
        <v>1694571.4700000004</v>
      </c>
    </row>
    <row r="3970" spans="2:6" ht="12.75">
      <c r="B3970" s="39" t="s">
        <v>10</v>
      </c>
      <c r="C3970" s="40">
        <v>-719287.2200000002</v>
      </c>
      <c r="D3970" s="42">
        <v>0</v>
      </c>
      <c r="E3970" s="41">
        <v>0</v>
      </c>
      <c r="F3970" s="43">
        <f>C3970+D3970-E3970</f>
        <v>-719287.2200000002</v>
      </c>
    </row>
    <row r="3971" spans="2:6" ht="12.75">
      <c r="B3971" s="39" t="s">
        <v>11</v>
      </c>
      <c r="C3971" s="40">
        <v>41764.300000000745</v>
      </c>
      <c r="D3971" s="42">
        <v>0</v>
      </c>
      <c r="E3971" s="41">
        <v>0</v>
      </c>
      <c r="F3971" s="43">
        <f>C3971+D3971-E3971</f>
        <v>41764.300000000745</v>
      </c>
    </row>
    <row r="3972" spans="2:6" ht="12.75">
      <c r="B3972" s="39" t="s">
        <v>154</v>
      </c>
      <c r="C3972" s="40">
        <v>0</v>
      </c>
      <c r="D3972" s="42">
        <v>0</v>
      </c>
      <c r="E3972" s="41">
        <v>0</v>
      </c>
      <c r="F3972" s="43">
        <f>C3972+D3972-E3972</f>
        <v>0</v>
      </c>
    </row>
    <row r="3973" spans="2:6" ht="12.75">
      <c r="B3973" s="39" t="s">
        <v>12</v>
      </c>
      <c r="C3973" s="40">
        <v>1471437.5699999998</v>
      </c>
      <c r="D3973" s="42">
        <v>1163278.76</v>
      </c>
      <c r="E3973" s="41">
        <v>0</v>
      </c>
      <c r="F3973" s="43">
        <f aca="true" t="shared" si="106" ref="F3973:F3991">C3973+D3973-E3973</f>
        <v>2634716.33</v>
      </c>
    </row>
    <row r="3974" spans="2:6" ht="22.5">
      <c r="B3974" s="39" t="s">
        <v>31</v>
      </c>
      <c r="C3974" s="40">
        <v>-83098.83000000007</v>
      </c>
      <c r="D3974" s="42">
        <v>0</v>
      </c>
      <c r="E3974" s="41">
        <v>0</v>
      </c>
      <c r="F3974" s="43">
        <f t="shared" si="106"/>
        <v>-83098.83000000007</v>
      </c>
    </row>
    <row r="3975" spans="2:6" ht="12.75">
      <c r="B3975" s="39" t="s">
        <v>13</v>
      </c>
      <c r="C3975" s="40">
        <v>5566293.249999997</v>
      </c>
      <c r="D3975" s="42">
        <v>0</v>
      </c>
      <c r="E3975" s="41">
        <v>0</v>
      </c>
      <c r="F3975" s="43">
        <f t="shared" si="106"/>
        <v>5566293.249999997</v>
      </c>
    </row>
    <row r="3976" spans="2:6" ht="22.5">
      <c r="B3976" s="39" t="s">
        <v>0</v>
      </c>
      <c r="C3976" s="40">
        <v>14269204.910000004</v>
      </c>
      <c r="D3976" s="42">
        <v>0</v>
      </c>
      <c r="E3976" s="41">
        <v>3782628.51</v>
      </c>
      <c r="F3976" s="43">
        <f t="shared" si="106"/>
        <v>10486576.400000004</v>
      </c>
    </row>
    <row r="3977" spans="2:6" ht="22.5">
      <c r="B3977" s="39" t="s">
        <v>33</v>
      </c>
      <c r="C3977" s="40">
        <v>2956145.0500000003</v>
      </c>
      <c r="D3977" s="42">
        <v>237989.67</v>
      </c>
      <c r="E3977" s="41">
        <v>0</v>
      </c>
      <c r="F3977" s="43">
        <f t="shared" si="106"/>
        <v>3194134.72</v>
      </c>
    </row>
    <row r="3978" spans="2:6" ht="22.5">
      <c r="B3978" s="39" t="s">
        <v>32</v>
      </c>
      <c r="C3978" s="40">
        <v>2381808.2400000007</v>
      </c>
      <c r="D3978" s="42">
        <v>245935.4</v>
      </c>
      <c r="E3978" s="41">
        <v>0</v>
      </c>
      <c r="F3978" s="43">
        <f t="shared" si="106"/>
        <v>2627743.6400000006</v>
      </c>
    </row>
    <row r="3979" spans="2:6" ht="12.75">
      <c r="B3979" s="39" t="s">
        <v>14</v>
      </c>
      <c r="C3979" s="40">
        <v>0</v>
      </c>
      <c r="D3979" s="42">
        <v>2538232.4</v>
      </c>
      <c r="E3979" s="41">
        <v>0</v>
      </c>
      <c r="F3979" s="43">
        <f t="shared" si="106"/>
        <v>2538232.4</v>
      </c>
    </row>
    <row r="3980" spans="2:6" ht="12.75">
      <c r="B3980" s="39" t="s">
        <v>15</v>
      </c>
      <c r="C3980" s="40">
        <v>-6.912159733474255E-11</v>
      </c>
      <c r="D3980" s="42">
        <v>1893.36</v>
      </c>
      <c r="E3980" s="41">
        <v>0</v>
      </c>
      <c r="F3980" s="43">
        <f t="shared" si="106"/>
        <v>1893.3599999999308</v>
      </c>
    </row>
    <row r="3981" spans="2:6" ht="22.5">
      <c r="B3981" s="39" t="s">
        <v>16</v>
      </c>
      <c r="C3981" s="40">
        <v>478146.60000000003</v>
      </c>
      <c r="D3981" s="42">
        <v>418663.56</v>
      </c>
      <c r="E3981" s="41">
        <v>0</v>
      </c>
      <c r="F3981" s="43">
        <f t="shared" si="106"/>
        <v>896810.16</v>
      </c>
    </row>
    <row r="3982" spans="2:6" ht="33.75">
      <c r="B3982" s="39" t="s">
        <v>1</v>
      </c>
      <c r="C3982" s="40">
        <v>10307848.359999996</v>
      </c>
      <c r="D3982" s="42">
        <v>0</v>
      </c>
      <c r="E3982" s="41">
        <v>1000000</v>
      </c>
      <c r="F3982" s="43">
        <f t="shared" si="106"/>
        <v>9307848.359999996</v>
      </c>
    </row>
    <row r="3983" spans="2:6" ht="12.75">
      <c r="B3983" s="39" t="s">
        <v>17</v>
      </c>
      <c r="C3983" s="40">
        <v>24492.26999999932</v>
      </c>
      <c r="D3983" s="42">
        <v>0</v>
      </c>
      <c r="E3983" s="41">
        <v>0</v>
      </c>
      <c r="F3983" s="43">
        <f t="shared" si="106"/>
        <v>24492.26999999932</v>
      </c>
    </row>
    <row r="3984" spans="2:6" ht="22.5">
      <c r="B3984" s="39" t="s">
        <v>2</v>
      </c>
      <c r="C3984" s="40">
        <v>-698976.7400000021</v>
      </c>
      <c r="D3984" s="42">
        <v>0</v>
      </c>
      <c r="E3984" s="41">
        <v>0</v>
      </c>
      <c r="F3984" s="43">
        <f t="shared" si="106"/>
        <v>-698976.7400000021</v>
      </c>
    </row>
    <row r="3985" spans="2:6" ht="12.75">
      <c r="B3985" s="39" t="s">
        <v>27</v>
      </c>
      <c r="C3985" s="40">
        <v>-0.060000000055879354</v>
      </c>
      <c r="D3985" s="42">
        <v>0</v>
      </c>
      <c r="E3985" s="41">
        <v>0</v>
      </c>
      <c r="F3985" s="43">
        <f t="shared" si="106"/>
        <v>-0.060000000055879354</v>
      </c>
    </row>
    <row r="3986" spans="2:6" ht="12.75">
      <c r="B3986" s="39" t="s">
        <v>28</v>
      </c>
      <c r="C3986" s="40">
        <v>0.5600000000558794</v>
      </c>
      <c r="D3986" s="42">
        <v>0</v>
      </c>
      <c r="E3986" s="41">
        <v>0</v>
      </c>
      <c r="F3986" s="43">
        <f t="shared" si="106"/>
        <v>0.5600000000558794</v>
      </c>
    </row>
    <row r="3987" spans="2:6" ht="22.5">
      <c r="B3987" s="39" t="s">
        <v>3</v>
      </c>
      <c r="C3987" s="40">
        <v>4304267.300000001</v>
      </c>
      <c r="D3987" s="42">
        <v>0</v>
      </c>
      <c r="E3987" s="41">
        <v>0</v>
      </c>
      <c r="F3987" s="43">
        <f t="shared" si="106"/>
        <v>4304267.300000001</v>
      </c>
    </row>
    <row r="3988" spans="2:6" ht="12.75">
      <c r="B3988" s="39" t="s">
        <v>29</v>
      </c>
      <c r="C3988" s="40">
        <v>59496.06999999937</v>
      </c>
      <c r="D3988" s="42">
        <v>0</v>
      </c>
      <c r="E3988" s="41">
        <v>0</v>
      </c>
      <c r="F3988" s="43">
        <f t="shared" si="106"/>
        <v>59496.06999999937</v>
      </c>
    </row>
    <row r="3989" spans="2:6" ht="12.75">
      <c r="B3989" s="39" t="s">
        <v>30</v>
      </c>
      <c r="C3989" s="40">
        <v>81021.80000000002</v>
      </c>
      <c r="D3989" s="42">
        <v>0</v>
      </c>
      <c r="E3989" s="41">
        <v>0</v>
      </c>
      <c r="F3989" s="43">
        <f t="shared" si="106"/>
        <v>81021.80000000002</v>
      </c>
    </row>
    <row r="3990" spans="2:6" ht="12.75">
      <c r="B3990" s="39" t="s">
        <v>67</v>
      </c>
      <c r="C3990" s="40">
        <v>494029.789999997</v>
      </c>
      <c r="D3990" s="42">
        <v>0</v>
      </c>
      <c r="E3990" s="41">
        <v>0</v>
      </c>
      <c r="F3990" s="43">
        <f t="shared" si="106"/>
        <v>494029.789999997</v>
      </c>
    </row>
    <row r="3991" spans="2:6" ht="12.75">
      <c r="B3991" s="44" t="s">
        <v>66</v>
      </c>
      <c r="C3991" s="40">
        <v>256699.46000000005</v>
      </c>
      <c r="D3991" s="42">
        <v>64353</v>
      </c>
      <c r="E3991" s="41">
        <v>0</v>
      </c>
      <c r="F3991" s="43">
        <f t="shared" si="106"/>
        <v>321052.4600000001</v>
      </c>
    </row>
    <row r="3992" spans="2:6" ht="15">
      <c r="B3992" s="45" t="s">
        <v>5</v>
      </c>
      <c r="C3992" s="46">
        <v>43006250.83999998</v>
      </c>
      <c r="D3992" s="47">
        <f>SUM(D3968:D3991)</f>
        <v>4670346.149999999</v>
      </c>
      <c r="E3992" s="47">
        <f>SUM(E3968:E3991)</f>
        <v>4782628.51</v>
      </c>
      <c r="F3992" s="46">
        <f>SUM(F3968:F3991)</f>
        <v>42893968.47999997</v>
      </c>
    </row>
    <row r="3998" ht="12.75" customHeight="1"/>
    <row r="4002" ht="12.75">
      <c r="B4002" s="37" t="s">
        <v>18</v>
      </c>
    </row>
    <row r="4003" spans="2:6" ht="12.75">
      <c r="B4003" s="34" t="s">
        <v>19</v>
      </c>
      <c r="C4003" s="35"/>
      <c r="D4003" s="35"/>
      <c r="E4003" s="36"/>
      <c r="F4003" s="36"/>
    </row>
    <row r="4004" spans="2:6" ht="15.75">
      <c r="B4004" s="34"/>
      <c r="C4004" s="14" t="s">
        <v>25</v>
      </c>
      <c r="D4004" s="14"/>
      <c r="E4004" s="15"/>
      <c r="F4004" s="38">
        <v>108</v>
      </c>
    </row>
    <row r="4005" spans="2:6" ht="12.75">
      <c r="B4005" s="58" t="s">
        <v>7</v>
      </c>
      <c r="C4005" s="60" t="s">
        <v>181</v>
      </c>
      <c r="D4005" s="60" t="s">
        <v>4</v>
      </c>
      <c r="E4005" s="60" t="s">
        <v>6</v>
      </c>
      <c r="F4005" s="60" t="s">
        <v>182</v>
      </c>
    </row>
    <row r="4006" spans="2:6" ht="12.75">
      <c r="B4006" s="59"/>
      <c r="C4006" s="61"/>
      <c r="D4006" s="61"/>
      <c r="E4006" s="61"/>
      <c r="F4006" s="61"/>
    </row>
    <row r="4007" spans="2:6" ht="12.75">
      <c r="B4007" s="39" t="s">
        <v>8</v>
      </c>
      <c r="C4007" s="40">
        <v>120386.68999998388</v>
      </c>
      <c r="D4007" s="41">
        <v>0</v>
      </c>
      <c r="E4007" s="42">
        <v>0</v>
      </c>
      <c r="F4007" s="43">
        <f>C4007+D4007-E4007</f>
        <v>120386.68999998388</v>
      </c>
    </row>
    <row r="4008" spans="2:6" ht="12.75">
      <c r="B4008" s="39" t="s">
        <v>9</v>
      </c>
      <c r="C4008" s="40">
        <v>1694571.4700000004</v>
      </c>
      <c r="D4008" s="42">
        <v>0</v>
      </c>
      <c r="E4008" s="41">
        <v>0</v>
      </c>
      <c r="F4008" s="43">
        <f>C4008+D4008-E4008</f>
        <v>1694571.4700000004</v>
      </c>
    </row>
    <row r="4009" spans="2:6" ht="12.75">
      <c r="B4009" s="39" t="s">
        <v>10</v>
      </c>
      <c r="C4009" s="40">
        <v>-719287.2200000002</v>
      </c>
      <c r="D4009" s="42">
        <v>0</v>
      </c>
      <c r="E4009" s="41">
        <v>0</v>
      </c>
      <c r="F4009" s="43">
        <f>C4009+D4009-E4009</f>
        <v>-719287.2200000002</v>
      </c>
    </row>
    <row r="4010" spans="2:6" ht="12.75">
      <c r="B4010" s="39" t="s">
        <v>11</v>
      </c>
      <c r="C4010" s="40">
        <v>41764.300000000745</v>
      </c>
      <c r="D4010" s="42">
        <v>0</v>
      </c>
      <c r="E4010" s="41">
        <v>0</v>
      </c>
      <c r="F4010" s="43">
        <f>C4010+D4010-E4010</f>
        <v>41764.300000000745</v>
      </c>
    </row>
    <row r="4011" spans="2:6" ht="12.75">
      <c r="B4011" s="39" t="s">
        <v>154</v>
      </c>
      <c r="C4011" s="40">
        <v>0</v>
      </c>
      <c r="D4011" s="42">
        <v>0</v>
      </c>
      <c r="E4011" s="41">
        <v>0</v>
      </c>
      <c r="F4011" s="43">
        <f>C4011+D4011-E4011</f>
        <v>0</v>
      </c>
    </row>
    <row r="4012" spans="2:6" ht="12.75">
      <c r="B4012" s="39" t="s">
        <v>12</v>
      </c>
      <c r="C4012" s="40">
        <v>2634716.33</v>
      </c>
      <c r="D4012" s="42">
        <v>0</v>
      </c>
      <c r="E4012" s="41">
        <v>0</v>
      </c>
      <c r="F4012" s="43">
        <f aca="true" t="shared" si="107" ref="F4012:F4030">C4012+D4012-E4012</f>
        <v>2634716.33</v>
      </c>
    </row>
    <row r="4013" spans="2:6" ht="22.5">
      <c r="B4013" s="39" t="s">
        <v>31</v>
      </c>
      <c r="C4013" s="40">
        <v>-83098.83000000007</v>
      </c>
      <c r="D4013" s="42">
        <v>0</v>
      </c>
      <c r="E4013" s="41">
        <v>0</v>
      </c>
      <c r="F4013" s="43">
        <f t="shared" si="107"/>
        <v>-83098.83000000007</v>
      </c>
    </row>
    <row r="4014" spans="2:6" ht="12.75">
      <c r="B4014" s="39" t="s">
        <v>13</v>
      </c>
      <c r="C4014" s="40">
        <v>5566293.249999997</v>
      </c>
      <c r="D4014" s="42">
        <v>0</v>
      </c>
      <c r="E4014" s="41">
        <v>0</v>
      </c>
      <c r="F4014" s="43">
        <f t="shared" si="107"/>
        <v>5566293.249999997</v>
      </c>
    </row>
    <row r="4015" spans="2:6" ht="22.5">
      <c r="B4015" s="39" t="s">
        <v>0</v>
      </c>
      <c r="C4015" s="40">
        <v>10486576.400000004</v>
      </c>
      <c r="D4015" s="42">
        <v>0</v>
      </c>
      <c r="E4015" s="41">
        <v>9492370.55</v>
      </c>
      <c r="F4015" s="43">
        <f t="shared" si="107"/>
        <v>994205.8500000034</v>
      </c>
    </row>
    <row r="4016" spans="2:6" ht="22.5">
      <c r="B4016" s="39" t="s">
        <v>33</v>
      </c>
      <c r="C4016" s="40">
        <v>3194134.72</v>
      </c>
      <c r="D4016" s="42">
        <v>0</v>
      </c>
      <c r="E4016" s="41">
        <v>582010</v>
      </c>
      <c r="F4016" s="43">
        <f t="shared" si="107"/>
        <v>2612124.72</v>
      </c>
    </row>
    <row r="4017" spans="2:6" ht="22.5">
      <c r="B4017" s="39" t="s">
        <v>32</v>
      </c>
      <c r="C4017" s="40">
        <v>2627743.6400000006</v>
      </c>
      <c r="D4017" s="42">
        <v>0</v>
      </c>
      <c r="E4017" s="41">
        <v>233794</v>
      </c>
      <c r="F4017" s="43">
        <f t="shared" si="107"/>
        <v>2393949.6400000006</v>
      </c>
    </row>
    <row r="4018" spans="2:6" ht="12.75">
      <c r="B4018" s="39" t="s">
        <v>14</v>
      </c>
      <c r="C4018" s="40">
        <v>2538232.4</v>
      </c>
      <c r="D4018" s="42">
        <v>0</v>
      </c>
      <c r="E4018" s="41">
        <v>1729723.91</v>
      </c>
      <c r="F4018" s="43">
        <f t="shared" si="107"/>
        <v>808508.49</v>
      </c>
    </row>
    <row r="4019" spans="2:6" ht="12.75">
      <c r="B4019" s="39" t="s">
        <v>15</v>
      </c>
      <c r="C4019" s="40">
        <v>1893.3599999999308</v>
      </c>
      <c r="D4019" s="42">
        <v>0</v>
      </c>
      <c r="E4019" s="41">
        <v>0</v>
      </c>
      <c r="F4019" s="43">
        <f t="shared" si="107"/>
        <v>1893.3599999999308</v>
      </c>
    </row>
    <row r="4020" spans="2:6" ht="22.5">
      <c r="B4020" s="39" t="s">
        <v>16</v>
      </c>
      <c r="C4020" s="40">
        <v>896810.16</v>
      </c>
      <c r="D4020" s="42">
        <v>0</v>
      </c>
      <c r="E4020" s="41">
        <v>0</v>
      </c>
      <c r="F4020" s="43">
        <f t="shared" si="107"/>
        <v>896810.16</v>
      </c>
    </row>
    <row r="4021" spans="2:6" ht="33.75">
      <c r="B4021" s="39" t="s">
        <v>1</v>
      </c>
      <c r="C4021" s="40">
        <v>9307848.359999996</v>
      </c>
      <c r="D4021" s="42">
        <v>0</v>
      </c>
      <c r="E4021" s="41">
        <v>0</v>
      </c>
      <c r="F4021" s="43">
        <f t="shared" si="107"/>
        <v>9307848.359999996</v>
      </c>
    </row>
    <row r="4022" spans="2:6" ht="12.75">
      <c r="B4022" s="39" t="s">
        <v>17</v>
      </c>
      <c r="C4022" s="40">
        <v>24492.26999999932</v>
      </c>
      <c r="D4022" s="42">
        <v>0</v>
      </c>
      <c r="E4022" s="41">
        <v>0</v>
      </c>
      <c r="F4022" s="43">
        <f t="shared" si="107"/>
        <v>24492.26999999932</v>
      </c>
    </row>
    <row r="4023" spans="2:6" ht="22.5">
      <c r="B4023" s="39" t="s">
        <v>2</v>
      </c>
      <c r="C4023" s="40">
        <v>-698976.7400000021</v>
      </c>
      <c r="D4023" s="42">
        <v>0</v>
      </c>
      <c r="E4023" s="41">
        <v>110000</v>
      </c>
      <c r="F4023" s="43">
        <f t="shared" si="107"/>
        <v>-808976.7400000021</v>
      </c>
    </row>
    <row r="4024" spans="2:6" ht="12.75">
      <c r="B4024" s="39" t="s">
        <v>27</v>
      </c>
      <c r="C4024" s="40">
        <v>-0.060000000055879354</v>
      </c>
      <c r="D4024" s="42">
        <v>0</v>
      </c>
      <c r="E4024" s="41">
        <v>0</v>
      </c>
      <c r="F4024" s="43">
        <f t="shared" si="107"/>
        <v>-0.060000000055879354</v>
      </c>
    </row>
    <row r="4025" spans="2:6" ht="12.75">
      <c r="B4025" s="39" t="s">
        <v>28</v>
      </c>
      <c r="C4025" s="40">
        <v>0.5600000000558794</v>
      </c>
      <c r="D4025" s="42">
        <v>0</v>
      </c>
      <c r="E4025" s="41">
        <v>0</v>
      </c>
      <c r="F4025" s="43">
        <f t="shared" si="107"/>
        <v>0.5600000000558794</v>
      </c>
    </row>
    <row r="4026" spans="2:6" ht="22.5">
      <c r="B4026" s="39" t="s">
        <v>3</v>
      </c>
      <c r="C4026" s="40">
        <v>4304267.300000001</v>
      </c>
      <c r="D4026" s="42">
        <v>0</v>
      </c>
      <c r="E4026" s="41">
        <v>0</v>
      </c>
      <c r="F4026" s="43">
        <f t="shared" si="107"/>
        <v>4304267.300000001</v>
      </c>
    </row>
    <row r="4027" spans="2:6" ht="12.75">
      <c r="B4027" s="39" t="s">
        <v>29</v>
      </c>
      <c r="C4027" s="40">
        <v>59496.06999999937</v>
      </c>
      <c r="D4027" s="42">
        <v>0</v>
      </c>
      <c r="E4027" s="41">
        <v>0</v>
      </c>
      <c r="F4027" s="43">
        <f t="shared" si="107"/>
        <v>59496.06999999937</v>
      </c>
    </row>
    <row r="4028" spans="2:6" ht="12.75">
      <c r="B4028" s="39" t="s">
        <v>30</v>
      </c>
      <c r="C4028" s="40">
        <v>81021.80000000002</v>
      </c>
      <c r="D4028" s="42">
        <v>0</v>
      </c>
      <c r="E4028" s="41">
        <v>0</v>
      </c>
      <c r="F4028" s="43">
        <f t="shared" si="107"/>
        <v>81021.80000000002</v>
      </c>
    </row>
    <row r="4029" spans="2:6" ht="12.75">
      <c r="B4029" s="39" t="s">
        <v>67</v>
      </c>
      <c r="C4029" s="40">
        <v>494029.789999997</v>
      </c>
      <c r="D4029" s="42">
        <v>0</v>
      </c>
      <c r="E4029" s="41">
        <v>0</v>
      </c>
      <c r="F4029" s="43">
        <f t="shared" si="107"/>
        <v>494029.789999997</v>
      </c>
    </row>
    <row r="4030" spans="2:6" ht="12.75">
      <c r="B4030" s="44" t="s">
        <v>66</v>
      </c>
      <c r="C4030" s="40">
        <v>321052.4600000001</v>
      </c>
      <c r="D4030" s="42">
        <v>0</v>
      </c>
      <c r="E4030" s="41">
        <v>0</v>
      </c>
      <c r="F4030" s="43">
        <f t="shared" si="107"/>
        <v>321052.4600000001</v>
      </c>
    </row>
    <row r="4031" spans="2:6" ht="15">
      <c r="B4031" s="45" t="s">
        <v>5</v>
      </c>
      <c r="C4031" s="46">
        <v>42893968.47999997</v>
      </c>
      <c r="D4031" s="47">
        <f>SUM(D4007:D4030)</f>
        <v>0</v>
      </c>
      <c r="E4031" s="47">
        <f>SUM(E4007:E4030)</f>
        <v>12147898.46</v>
      </c>
      <c r="F4031" s="46">
        <f>SUM(F4007:F4030)</f>
        <v>30746070.019999977</v>
      </c>
    </row>
    <row r="4032" ht="12.75" customHeight="1"/>
    <row r="4038" ht="12.75">
      <c r="B4038" s="37" t="s">
        <v>18</v>
      </c>
    </row>
    <row r="4039" spans="2:6" ht="12.75">
      <c r="B4039" s="34" t="s">
        <v>19</v>
      </c>
      <c r="C4039" s="35"/>
      <c r="D4039" s="35"/>
      <c r="E4039" s="36"/>
      <c r="F4039" s="36"/>
    </row>
    <row r="4040" spans="2:6" ht="15.75">
      <c r="B4040" s="34"/>
      <c r="C4040" s="14" t="s">
        <v>25</v>
      </c>
      <c r="D4040" s="14"/>
      <c r="E4040" s="15"/>
      <c r="F4040" s="38">
        <v>109</v>
      </c>
    </row>
    <row r="4041" spans="2:6" ht="12.75">
      <c r="B4041" s="58" t="s">
        <v>7</v>
      </c>
      <c r="C4041" s="60" t="s">
        <v>182</v>
      </c>
      <c r="D4041" s="60" t="s">
        <v>4</v>
      </c>
      <c r="E4041" s="60" t="s">
        <v>6</v>
      </c>
      <c r="F4041" s="60" t="s">
        <v>183</v>
      </c>
    </row>
    <row r="4042" spans="2:6" ht="12.75">
      <c r="B4042" s="59"/>
      <c r="C4042" s="61"/>
      <c r="D4042" s="61"/>
      <c r="E4042" s="61"/>
      <c r="F4042" s="61"/>
    </row>
    <row r="4043" spans="2:6" ht="12.75">
      <c r="B4043" s="39" t="s">
        <v>8</v>
      </c>
      <c r="C4043" s="40">
        <v>120386.68999998388</v>
      </c>
      <c r="D4043" s="41">
        <v>0</v>
      </c>
      <c r="E4043" s="42">
        <v>0</v>
      </c>
      <c r="F4043" s="43">
        <f>C4043+D4043-E4043</f>
        <v>120386.68999998388</v>
      </c>
    </row>
    <row r="4044" spans="2:6" ht="12.75">
      <c r="B4044" s="39" t="s">
        <v>9</v>
      </c>
      <c r="C4044" s="40">
        <v>1694571.4700000004</v>
      </c>
      <c r="D4044" s="42">
        <v>0</v>
      </c>
      <c r="E4044" s="41">
        <v>0</v>
      </c>
      <c r="F4044" s="43">
        <f>C4044+D4044-E4044</f>
        <v>1694571.4700000004</v>
      </c>
    </row>
    <row r="4045" spans="2:6" ht="12.75">
      <c r="B4045" s="39" t="s">
        <v>10</v>
      </c>
      <c r="C4045" s="40">
        <v>-719287.2200000002</v>
      </c>
      <c r="D4045" s="42">
        <v>0</v>
      </c>
      <c r="E4045" s="41">
        <v>0</v>
      </c>
      <c r="F4045" s="43">
        <f>C4045+D4045-E4045</f>
        <v>-719287.2200000002</v>
      </c>
    </row>
    <row r="4046" spans="2:6" ht="12.75">
      <c r="B4046" s="39" t="s">
        <v>11</v>
      </c>
      <c r="C4046" s="40">
        <v>41764.300000000745</v>
      </c>
      <c r="D4046" s="42">
        <v>0</v>
      </c>
      <c r="E4046" s="41">
        <v>0</v>
      </c>
      <c r="F4046" s="43">
        <f>C4046+D4046-E4046</f>
        <v>41764.300000000745</v>
      </c>
    </row>
    <row r="4047" spans="2:6" ht="12.75">
      <c r="B4047" s="39" t="s">
        <v>154</v>
      </c>
      <c r="C4047" s="40">
        <v>0</v>
      </c>
      <c r="D4047" s="42">
        <v>0</v>
      </c>
      <c r="E4047" s="41">
        <v>0</v>
      </c>
      <c r="F4047" s="43">
        <f>C4047+D4047-E4047</f>
        <v>0</v>
      </c>
    </row>
    <row r="4048" spans="2:6" ht="12.75">
      <c r="B4048" s="39" t="s">
        <v>12</v>
      </c>
      <c r="C4048" s="40">
        <v>2634716.33</v>
      </c>
      <c r="D4048" s="42">
        <v>0</v>
      </c>
      <c r="E4048" s="41">
        <v>199061.52</v>
      </c>
      <c r="F4048" s="43">
        <f aca="true" t="shared" si="108" ref="F4048:F4066">C4048+D4048-E4048</f>
        <v>2435654.81</v>
      </c>
    </row>
    <row r="4049" spans="2:6" ht="22.5">
      <c r="B4049" s="39" t="s">
        <v>31</v>
      </c>
      <c r="C4049" s="40">
        <v>-83098.83000000007</v>
      </c>
      <c r="D4049" s="42">
        <v>0</v>
      </c>
      <c r="E4049" s="41">
        <v>0</v>
      </c>
      <c r="F4049" s="43">
        <f t="shared" si="108"/>
        <v>-83098.83000000007</v>
      </c>
    </row>
    <row r="4050" spans="2:6" ht="12.75">
      <c r="B4050" s="39" t="s">
        <v>13</v>
      </c>
      <c r="C4050" s="40">
        <v>5566293.249999997</v>
      </c>
      <c r="D4050" s="42">
        <v>0</v>
      </c>
      <c r="E4050" s="41">
        <v>0</v>
      </c>
      <c r="F4050" s="43">
        <f t="shared" si="108"/>
        <v>5566293.249999997</v>
      </c>
    </row>
    <row r="4051" spans="2:6" ht="22.5">
      <c r="B4051" s="39" t="s">
        <v>0</v>
      </c>
      <c r="C4051" s="40">
        <v>994205.8500000034</v>
      </c>
      <c r="D4051" s="42">
        <v>15008819.82</v>
      </c>
      <c r="E4051" s="41">
        <v>0</v>
      </c>
      <c r="F4051" s="43">
        <f t="shared" si="108"/>
        <v>16003025.670000004</v>
      </c>
    </row>
    <row r="4052" spans="2:6" ht="22.5">
      <c r="B4052" s="39" t="s">
        <v>33</v>
      </c>
      <c r="C4052" s="40">
        <v>2612124.72</v>
      </c>
      <c r="D4052" s="42">
        <v>0</v>
      </c>
      <c r="E4052" s="41">
        <v>0</v>
      </c>
      <c r="F4052" s="43">
        <f t="shared" si="108"/>
        <v>2612124.72</v>
      </c>
    </row>
    <row r="4053" spans="2:6" ht="22.5">
      <c r="B4053" s="39" t="s">
        <v>32</v>
      </c>
      <c r="C4053" s="40">
        <v>2393949.6400000006</v>
      </c>
      <c r="D4053" s="42">
        <v>0</v>
      </c>
      <c r="E4053" s="41">
        <v>0</v>
      </c>
      <c r="F4053" s="43">
        <f t="shared" si="108"/>
        <v>2393949.6400000006</v>
      </c>
    </row>
    <row r="4054" spans="2:6" ht="12.75">
      <c r="B4054" s="39" t="s">
        <v>14</v>
      </c>
      <c r="C4054" s="40">
        <v>808508.49</v>
      </c>
      <c r="D4054" s="42">
        <v>0</v>
      </c>
      <c r="E4054" s="41">
        <v>0</v>
      </c>
      <c r="F4054" s="43">
        <f t="shared" si="108"/>
        <v>808508.49</v>
      </c>
    </row>
    <row r="4055" spans="2:6" ht="12.75">
      <c r="B4055" s="39" t="s">
        <v>15</v>
      </c>
      <c r="C4055" s="40">
        <v>1893.3599999999308</v>
      </c>
      <c r="D4055" s="42">
        <v>0</v>
      </c>
      <c r="E4055" s="41">
        <v>1893.96</v>
      </c>
      <c r="F4055" s="43">
        <f t="shared" si="108"/>
        <v>-0.600000000069258</v>
      </c>
    </row>
    <row r="4056" spans="2:6" ht="22.5">
      <c r="B4056" s="39" t="s">
        <v>16</v>
      </c>
      <c r="C4056" s="40">
        <v>896810.16</v>
      </c>
      <c r="D4056" s="42">
        <v>0</v>
      </c>
      <c r="E4056" s="41">
        <v>178635.6</v>
      </c>
      <c r="F4056" s="43">
        <f t="shared" si="108"/>
        <v>718174.56</v>
      </c>
    </row>
    <row r="4057" spans="2:6" ht="33.75">
      <c r="B4057" s="39" t="s">
        <v>1</v>
      </c>
      <c r="C4057" s="40">
        <v>9307848.359999996</v>
      </c>
      <c r="D4057" s="42">
        <v>0</v>
      </c>
      <c r="E4057" s="41">
        <v>0</v>
      </c>
      <c r="F4057" s="43">
        <f t="shared" si="108"/>
        <v>9307848.359999996</v>
      </c>
    </row>
    <row r="4058" spans="2:6" ht="12.75">
      <c r="B4058" s="39" t="s">
        <v>17</v>
      </c>
      <c r="C4058" s="40">
        <v>24492.26999999932</v>
      </c>
      <c r="D4058" s="42">
        <v>0</v>
      </c>
      <c r="E4058" s="41">
        <v>6536.75</v>
      </c>
      <c r="F4058" s="43">
        <f t="shared" si="108"/>
        <v>17955.51999999932</v>
      </c>
    </row>
    <row r="4059" spans="2:6" ht="22.5">
      <c r="B4059" s="39" t="s">
        <v>2</v>
      </c>
      <c r="C4059" s="40">
        <v>-808976.7400000021</v>
      </c>
      <c r="D4059" s="42">
        <v>0</v>
      </c>
      <c r="E4059" s="41">
        <v>0</v>
      </c>
      <c r="F4059" s="43">
        <f t="shared" si="108"/>
        <v>-808976.7400000021</v>
      </c>
    </row>
    <row r="4060" spans="2:6" ht="12.75">
      <c r="B4060" s="39" t="s">
        <v>27</v>
      </c>
      <c r="C4060" s="40">
        <v>-0.060000000055879354</v>
      </c>
      <c r="D4060" s="42">
        <v>0</v>
      </c>
      <c r="E4060" s="41">
        <v>0</v>
      </c>
      <c r="F4060" s="43">
        <f t="shared" si="108"/>
        <v>-0.060000000055879354</v>
      </c>
    </row>
    <row r="4061" spans="2:6" ht="12.75" customHeight="1">
      <c r="B4061" s="39" t="s">
        <v>28</v>
      </c>
      <c r="C4061" s="40">
        <v>0.5600000000558794</v>
      </c>
      <c r="D4061" s="42">
        <v>0</v>
      </c>
      <c r="E4061" s="41">
        <v>0</v>
      </c>
      <c r="F4061" s="43">
        <f t="shared" si="108"/>
        <v>0.5600000000558794</v>
      </c>
    </row>
    <row r="4062" spans="2:6" ht="22.5">
      <c r="B4062" s="39" t="s">
        <v>3</v>
      </c>
      <c r="C4062" s="40">
        <v>4304267.300000001</v>
      </c>
      <c r="D4062" s="42">
        <v>0</v>
      </c>
      <c r="E4062" s="41">
        <v>0</v>
      </c>
      <c r="F4062" s="43">
        <f t="shared" si="108"/>
        <v>4304267.300000001</v>
      </c>
    </row>
    <row r="4063" spans="2:6" ht="12.75">
      <c r="B4063" s="39" t="s">
        <v>29</v>
      </c>
      <c r="C4063" s="40">
        <v>59496.06999999937</v>
      </c>
      <c r="D4063" s="42">
        <v>0</v>
      </c>
      <c r="E4063" s="41">
        <v>0</v>
      </c>
      <c r="F4063" s="43">
        <f t="shared" si="108"/>
        <v>59496.06999999937</v>
      </c>
    </row>
    <row r="4064" spans="2:6" ht="12.75">
      <c r="B4064" s="39" t="s">
        <v>30</v>
      </c>
      <c r="C4064" s="40">
        <v>81021.80000000002</v>
      </c>
      <c r="D4064" s="42">
        <v>0</v>
      </c>
      <c r="E4064" s="41">
        <v>0</v>
      </c>
      <c r="F4064" s="43">
        <f t="shared" si="108"/>
        <v>81021.80000000002</v>
      </c>
    </row>
    <row r="4065" spans="2:6" ht="12.75">
      <c r="B4065" s="39" t="s">
        <v>67</v>
      </c>
      <c r="C4065" s="40">
        <v>494029.789999997</v>
      </c>
      <c r="D4065" s="42">
        <v>2265624</v>
      </c>
      <c r="E4065" s="41">
        <v>0</v>
      </c>
      <c r="F4065" s="43">
        <f t="shared" si="108"/>
        <v>2759653.7899999972</v>
      </c>
    </row>
    <row r="4066" spans="2:6" ht="12.75">
      <c r="B4066" s="44" t="s">
        <v>66</v>
      </c>
      <c r="C4066" s="40">
        <v>321052.4600000001</v>
      </c>
      <c r="D4066" s="42">
        <v>12595</v>
      </c>
      <c r="E4066" s="41">
        <v>0</v>
      </c>
      <c r="F4066" s="43">
        <f t="shared" si="108"/>
        <v>333647.4600000001</v>
      </c>
    </row>
    <row r="4067" spans="2:6" ht="15">
      <c r="B4067" s="45" t="s">
        <v>5</v>
      </c>
      <c r="C4067" s="46">
        <v>30746070.019999977</v>
      </c>
      <c r="D4067" s="47">
        <f>SUM(D4043:D4066)</f>
        <v>17287038.82</v>
      </c>
      <c r="E4067" s="47">
        <f>SUM(E4043:E4066)</f>
        <v>386127.82999999996</v>
      </c>
      <c r="F4067" s="46">
        <f>SUM(F4043:F4066)</f>
        <v>47646981.00999997</v>
      </c>
    </row>
    <row r="4076" ht="12.75">
      <c r="B4076" s="37" t="s">
        <v>18</v>
      </c>
    </row>
    <row r="4077" spans="2:6" ht="12.75">
      <c r="B4077" s="34" t="s">
        <v>19</v>
      </c>
      <c r="C4077" s="35"/>
      <c r="D4077" s="35"/>
      <c r="E4077" s="36"/>
      <c r="F4077" s="36"/>
    </row>
    <row r="4078" spans="2:6" ht="15.75">
      <c r="B4078" s="34"/>
      <c r="C4078" s="14" t="s">
        <v>25</v>
      </c>
      <c r="D4078" s="14"/>
      <c r="E4078" s="15"/>
      <c r="F4078" s="38">
        <v>110</v>
      </c>
    </row>
    <row r="4079" spans="2:6" ht="12.75">
      <c r="B4079" s="58" t="s">
        <v>7</v>
      </c>
      <c r="C4079" s="60" t="s">
        <v>183</v>
      </c>
      <c r="D4079" s="60" t="s">
        <v>4</v>
      </c>
      <c r="E4079" s="60" t="s">
        <v>6</v>
      </c>
      <c r="F4079" s="60" t="s">
        <v>184</v>
      </c>
    </row>
    <row r="4080" spans="2:6" ht="12.75">
      <c r="B4080" s="59"/>
      <c r="C4080" s="61"/>
      <c r="D4080" s="61"/>
      <c r="E4080" s="61"/>
      <c r="F4080" s="61"/>
    </row>
    <row r="4081" spans="2:6" ht="12.75">
      <c r="B4081" s="39" t="s">
        <v>8</v>
      </c>
      <c r="C4081" s="40">
        <v>120386.68999998388</v>
      </c>
      <c r="D4081" s="41">
        <v>0</v>
      </c>
      <c r="E4081" s="42">
        <v>4392.19</v>
      </c>
      <c r="F4081" s="43">
        <f>C4081+D4081-E4081</f>
        <v>115994.49999998388</v>
      </c>
    </row>
    <row r="4082" spans="2:6" ht="12.75">
      <c r="B4082" s="39" t="s">
        <v>9</v>
      </c>
      <c r="C4082" s="40">
        <v>1694571.4700000004</v>
      </c>
      <c r="D4082" s="42">
        <v>0</v>
      </c>
      <c r="E4082" s="41">
        <v>0</v>
      </c>
      <c r="F4082" s="43">
        <f>C4082+D4082-E4082</f>
        <v>1694571.4700000004</v>
      </c>
    </row>
    <row r="4083" spans="2:6" ht="12.75">
      <c r="B4083" s="39" t="s">
        <v>10</v>
      </c>
      <c r="C4083" s="40">
        <v>-719287.2200000002</v>
      </c>
      <c r="D4083" s="42">
        <v>0</v>
      </c>
      <c r="E4083" s="41">
        <v>0</v>
      </c>
      <c r="F4083" s="43">
        <f>C4083+D4083-E4083</f>
        <v>-719287.2200000002</v>
      </c>
    </row>
    <row r="4084" spans="2:6" ht="12.75">
      <c r="B4084" s="39" t="s">
        <v>11</v>
      </c>
      <c r="C4084" s="40">
        <v>41764.300000000745</v>
      </c>
      <c r="D4084" s="42">
        <v>6518491.4</v>
      </c>
      <c r="E4084" s="41">
        <v>0</v>
      </c>
      <c r="F4084" s="43">
        <f>C4084+D4084-E4084</f>
        <v>6560255.700000001</v>
      </c>
    </row>
    <row r="4085" spans="2:6" ht="12.75">
      <c r="B4085" s="39" t="s">
        <v>154</v>
      </c>
      <c r="C4085" s="40">
        <v>0</v>
      </c>
      <c r="D4085" s="42">
        <v>0</v>
      </c>
      <c r="E4085" s="41">
        <v>0</v>
      </c>
      <c r="F4085" s="43">
        <f>C4085+D4085-E4085</f>
        <v>0</v>
      </c>
    </row>
    <row r="4086" spans="2:6" ht="12.75">
      <c r="B4086" s="39" t="s">
        <v>12</v>
      </c>
      <c r="C4086" s="40">
        <v>2435654.81</v>
      </c>
      <c r="D4086" s="42">
        <v>0</v>
      </c>
      <c r="E4086" s="41">
        <v>0</v>
      </c>
      <c r="F4086" s="43">
        <f aca="true" t="shared" si="109" ref="F4086:F4104">C4086+D4086-E4086</f>
        <v>2435654.81</v>
      </c>
    </row>
    <row r="4087" spans="2:6" ht="22.5">
      <c r="B4087" s="39" t="s">
        <v>31</v>
      </c>
      <c r="C4087" s="40">
        <v>-83098.83000000007</v>
      </c>
      <c r="D4087" s="42">
        <v>0</v>
      </c>
      <c r="E4087" s="41">
        <v>0</v>
      </c>
      <c r="F4087" s="43">
        <f t="shared" si="109"/>
        <v>-83098.83000000007</v>
      </c>
    </row>
    <row r="4088" spans="2:6" ht="12.75">
      <c r="B4088" s="39" t="s">
        <v>13</v>
      </c>
      <c r="C4088" s="40">
        <v>5566293.249999997</v>
      </c>
      <c r="D4088" s="42">
        <v>0</v>
      </c>
      <c r="E4088" s="41">
        <v>0</v>
      </c>
      <c r="F4088" s="43">
        <f t="shared" si="109"/>
        <v>5566293.249999997</v>
      </c>
    </row>
    <row r="4089" spans="2:6" ht="22.5">
      <c r="B4089" s="39" t="s">
        <v>0</v>
      </c>
      <c r="C4089" s="40">
        <v>16003025.670000004</v>
      </c>
      <c r="D4089" s="42">
        <v>0</v>
      </c>
      <c r="E4089" s="41">
        <v>40800</v>
      </c>
      <c r="F4089" s="43">
        <f t="shared" si="109"/>
        <v>15962225.670000004</v>
      </c>
    </row>
    <row r="4090" spans="2:6" ht="22.5">
      <c r="B4090" s="39" t="s">
        <v>33</v>
      </c>
      <c r="C4090" s="40">
        <v>2612124.72</v>
      </c>
      <c r="D4090" s="42">
        <v>0</v>
      </c>
      <c r="E4090" s="41">
        <v>0</v>
      </c>
      <c r="F4090" s="43">
        <f t="shared" si="109"/>
        <v>2612124.72</v>
      </c>
    </row>
    <row r="4091" spans="2:6" ht="22.5">
      <c r="B4091" s="39" t="s">
        <v>32</v>
      </c>
      <c r="C4091" s="40">
        <v>2393949.6400000006</v>
      </c>
      <c r="D4091" s="42">
        <v>0</v>
      </c>
      <c r="E4091" s="41">
        <v>0</v>
      </c>
      <c r="F4091" s="43">
        <f t="shared" si="109"/>
        <v>2393949.6400000006</v>
      </c>
    </row>
    <row r="4092" spans="2:6" ht="12.75">
      <c r="B4092" s="39" t="s">
        <v>14</v>
      </c>
      <c r="C4092" s="40">
        <v>808508.49</v>
      </c>
      <c r="D4092" s="42">
        <v>0</v>
      </c>
      <c r="E4092" s="41">
        <v>0</v>
      </c>
      <c r="F4092" s="43">
        <f t="shared" si="109"/>
        <v>808508.49</v>
      </c>
    </row>
    <row r="4093" spans="2:6" ht="12.75">
      <c r="B4093" s="39" t="s">
        <v>15</v>
      </c>
      <c r="C4093" s="40">
        <v>-0.600000000069258</v>
      </c>
      <c r="D4093" s="42">
        <v>0</v>
      </c>
      <c r="E4093" s="41">
        <v>0</v>
      </c>
      <c r="F4093" s="43">
        <f t="shared" si="109"/>
        <v>-0.600000000069258</v>
      </c>
    </row>
    <row r="4094" spans="2:6" ht="22.5">
      <c r="B4094" s="39" t="s">
        <v>16</v>
      </c>
      <c r="C4094" s="40">
        <v>718174.56</v>
      </c>
      <c r="D4094" s="42">
        <v>0</v>
      </c>
      <c r="E4094" s="41">
        <v>0</v>
      </c>
      <c r="F4094" s="43">
        <f t="shared" si="109"/>
        <v>718174.56</v>
      </c>
    </row>
    <row r="4095" spans="2:6" ht="33.75">
      <c r="B4095" s="39" t="s">
        <v>1</v>
      </c>
      <c r="C4095" s="40">
        <v>9307848.359999996</v>
      </c>
      <c r="D4095" s="42">
        <v>2286782.92</v>
      </c>
      <c r="E4095" s="41">
        <v>0</v>
      </c>
      <c r="F4095" s="43">
        <f t="shared" si="109"/>
        <v>11594631.279999996</v>
      </c>
    </row>
    <row r="4096" spans="2:6" ht="12.75">
      <c r="B4096" s="39" t="s">
        <v>17</v>
      </c>
      <c r="C4096" s="40">
        <v>17955.51999999932</v>
      </c>
      <c r="D4096" s="42">
        <v>0</v>
      </c>
      <c r="E4096" s="41">
        <v>0</v>
      </c>
      <c r="F4096" s="43">
        <f t="shared" si="109"/>
        <v>17955.51999999932</v>
      </c>
    </row>
    <row r="4097" spans="2:6" ht="12.75" customHeight="1">
      <c r="B4097" s="39" t="s">
        <v>2</v>
      </c>
      <c r="C4097" s="40">
        <v>-808976.7400000021</v>
      </c>
      <c r="D4097" s="42">
        <v>0</v>
      </c>
      <c r="E4097" s="41">
        <v>0</v>
      </c>
      <c r="F4097" s="43">
        <f t="shared" si="109"/>
        <v>-808976.7400000021</v>
      </c>
    </row>
    <row r="4098" spans="2:6" ht="12.75">
      <c r="B4098" s="39" t="s">
        <v>27</v>
      </c>
      <c r="C4098" s="40">
        <v>-0.060000000055879354</v>
      </c>
      <c r="D4098" s="42">
        <v>0</v>
      </c>
      <c r="E4098" s="41">
        <v>0</v>
      </c>
      <c r="F4098" s="43">
        <f t="shared" si="109"/>
        <v>-0.060000000055879354</v>
      </c>
    </row>
    <row r="4099" spans="2:6" ht="12.75">
      <c r="B4099" s="39" t="s">
        <v>28</v>
      </c>
      <c r="C4099" s="40">
        <v>0.5600000000558794</v>
      </c>
      <c r="D4099" s="42">
        <v>891839.63</v>
      </c>
      <c r="E4099" s="41">
        <v>0</v>
      </c>
      <c r="F4099" s="43">
        <f t="shared" si="109"/>
        <v>891840.1900000001</v>
      </c>
    </row>
    <row r="4100" spans="2:6" ht="22.5">
      <c r="B4100" s="39" t="s">
        <v>3</v>
      </c>
      <c r="C4100" s="40">
        <v>4304267.300000001</v>
      </c>
      <c r="D4100" s="42">
        <v>0</v>
      </c>
      <c r="E4100" s="41">
        <v>0</v>
      </c>
      <c r="F4100" s="43">
        <f t="shared" si="109"/>
        <v>4304267.300000001</v>
      </c>
    </row>
    <row r="4101" spans="2:6" ht="12.75">
      <c r="B4101" s="39" t="s">
        <v>29</v>
      </c>
      <c r="C4101" s="40">
        <v>59496.06999999937</v>
      </c>
      <c r="D4101" s="42">
        <v>0</v>
      </c>
      <c r="E4101" s="41">
        <v>0</v>
      </c>
      <c r="F4101" s="43">
        <f t="shared" si="109"/>
        <v>59496.06999999937</v>
      </c>
    </row>
    <row r="4102" spans="2:6" ht="12.75">
      <c r="B4102" s="39" t="s">
        <v>30</v>
      </c>
      <c r="C4102" s="40">
        <v>81021.80000000002</v>
      </c>
      <c r="D4102" s="42">
        <v>0</v>
      </c>
      <c r="E4102" s="41">
        <v>0</v>
      </c>
      <c r="F4102" s="43">
        <f t="shared" si="109"/>
        <v>81021.80000000002</v>
      </c>
    </row>
    <row r="4103" spans="2:6" ht="12.75">
      <c r="B4103" s="39" t="s">
        <v>67</v>
      </c>
      <c r="C4103" s="40">
        <v>2759653.7899999972</v>
      </c>
      <c r="D4103" s="42">
        <v>0</v>
      </c>
      <c r="E4103" s="41">
        <v>494029.79</v>
      </c>
      <c r="F4103" s="43">
        <f t="shared" si="109"/>
        <v>2265623.999999997</v>
      </c>
    </row>
    <row r="4104" spans="2:6" ht="12.75">
      <c r="B4104" s="44" t="s">
        <v>66</v>
      </c>
      <c r="C4104" s="40">
        <v>333647.4600000001</v>
      </c>
      <c r="D4104" s="42">
        <v>494029.79</v>
      </c>
      <c r="E4104" s="41">
        <v>0</v>
      </c>
      <c r="F4104" s="43">
        <f t="shared" si="109"/>
        <v>827677.25</v>
      </c>
    </row>
    <row r="4105" spans="2:6" ht="15">
      <c r="B4105" s="45" t="s">
        <v>5</v>
      </c>
      <c r="C4105" s="46">
        <v>47646981.00999997</v>
      </c>
      <c r="D4105" s="47">
        <f>SUM(D4081:D4104)</f>
        <v>10191143.74</v>
      </c>
      <c r="E4105" s="47">
        <f>SUM(E4081:E4104)</f>
        <v>539221.98</v>
      </c>
      <c r="F4105" s="46">
        <f>SUM(F4081:F4104)</f>
        <v>57298902.76999997</v>
      </c>
    </row>
    <row r="4113" ht="12.75">
      <c r="B4113" s="37" t="s">
        <v>18</v>
      </c>
    </row>
    <row r="4114" spans="2:6" ht="12.75">
      <c r="B4114" s="34" t="s">
        <v>19</v>
      </c>
      <c r="C4114" s="35"/>
      <c r="D4114" s="35"/>
      <c r="E4114" s="36"/>
      <c r="F4114" s="36"/>
    </row>
    <row r="4115" spans="2:6" ht="15.75">
      <c r="B4115" s="34"/>
      <c r="C4115" s="14" t="s">
        <v>25</v>
      </c>
      <c r="D4115" s="14"/>
      <c r="E4115" s="15"/>
      <c r="F4115" s="38">
        <v>111</v>
      </c>
    </row>
    <row r="4116" spans="2:6" ht="12.75">
      <c r="B4116" s="58" t="s">
        <v>7</v>
      </c>
      <c r="C4116" s="60" t="s">
        <v>184</v>
      </c>
      <c r="D4116" s="60" t="s">
        <v>4</v>
      </c>
      <c r="E4116" s="60" t="s">
        <v>6</v>
      </c>
      <c r="F4116" s="60" t="s">
        <v>185</v>
      </c>
    </row>
    <row r="4117" spans="2:6" ht="12.75">
      <c r="B4117" s="59"/>
      <c r="C4117" s="61"/>
      <c r="D4117" s="61"/>
      <c r="E4117" s="61"/>
      <c r="F4117" s="61"/>
    </row>
    <row r="4118" spans="2:6" ht="12.75">
      <c r="B4118" s="39" t="s">
        <v>8</v>
      </c>
      <c r="C4118" s="40">
        <v>115994.49999998388</v>
      </c>
      <c r="D4118" s="41">
        <v>44938808.74</v>
      </c>
      <c r="E4118" s="42">
        <v>44938808.74</v>
      </c>
      <c r="F4118" s="43">
        <f>C4118+D4118-E4118</f>
        <v>115994.4999999851</v>
      </c>
    </row>
    <row r="4119" spans="2:6" ht="12.75">
      <c r="B4119" s="39" t="s">
        <v>9</v>
      </c>
      <c r="C4119" s="40">
        <v>1694571.4700000004</v>
      </c>
      <c r="D4119" s="42">
        <v>0</v>
      </c>
      <c r="E4119" s="41">
        <v>0</v>
      </c>
      <c r="F4119" s="43">
        <f>C4119+D4119-E4119</f>
        <v>1694571.4700000004</v>
      </c>
    </row>
    <row r="4120" spans="2:6" ht="12.75">
      <c r="B4120" s="39" t="s">
        <v>10</v>
      </c>
      <c r="C4120" s="40">
        <v>-719287.2200000002</v>
      </c>
      <c r="D4120" s="42">
        <v>0</v>
      </c>
      <c r="E4120" s="41">
        <v>0</v>
      </c>
      <c r="F4120" s="43">
        <f>C4120+D4120-E4120</f>
        <v>-719287.2200000002</v>
      </c>
    </row>
    <row r="4121" spans="2:6" ht="12.75">
      <c r="B4121" s="39" t="s">
        <v>11</v>
      </c>
      <c r="C4121" s="40">
        <v>6560255.700000001</v>
      </c>
      <c r="D4121" s="42">
        <v>0</v>
      </c>
      <c r="E4121" s="41">
        <v>6522468.89</v>
      </c>
      <c r="F4121" s="43">
        <f>C4121+D4121-E4121</f>
        <v>37786.81000000145</v>
      </c>
    </row>
    <row r="4122" spans="2:6" ht="12.75">
      <c r="B4122" s="39" t="s">
        <v>154</v>
      </c>
      <c r="C4122" s="40">
        <v>0</v>
      </c>
      <c r="D4122" s="42">
        <v>0</v>
      </c>
      <c r="E4122" s="41">
        <v>0</v>
      </c>
      <c r="F4122" s="43">
        <f>C4122+D4122-E4122</f>
        <v>0</v>
      </c>
    </row>
    <row r="4123" spans="2:6" ht="12.75">
      <c r="B4123" s="39" t="s">
        <v>12</v>
      </c>
      <c r="C4123" s="40">
        <v>2435654.81</v>
      </c>
      <c r="D4123" s="42">
        <v>0</v>
      </c>
      <c r="E4123" s="41">
        <v>107689.34</v>
      </c>
      <c r="F4123" s="43">
        <f aca="true" t="shared" si="110" ref="F4123:F4141">C4123+D4123-E4123</f>
        <v>2327965.47</v>
      </c>
    </row>
    <row r="4124" spans="2:6" ht="22.5">
      <c r="B4124" s="39" t="s">
        <v>31</v>
      </c>
      <c r="C4124" s="40">
        <v>-83098.83000000007</v>
      </c>
      <c r="D4124" s="42">
        <v>0</v>
      </c>
      <c r="E4124" s="41">
        <v>0</v>
      </c>
      <c r="F4124" s="43">
        <f t="shared" si="110"/>
        <v>-83098.83000000007</v>
      </c>
    </row>
    <row r="4125" spans="2:6" ht="12.75">
      <c r="B4125" s="39" t="s">
        <v>13</v>
      </c>
      <c r="C4125" s="40">
        <v>5566293.249999997</v>
      </c>
      <c r="D4125" s="42">
        <v>0</v>
      </c>
      <c r="E4125" s="41">
        <v>0</v>
      </c>
      <c r="F4125" s="43">
        <f t="shared" si="110"/>
        <v>5566293.249999997</v>
      </c>
    </row>
    <row r="4126" spans="2:6" ht="22.5">
      <c r="B4126" s="39" t="s">
        <v>0</v>
      </c>
      <c r="C4126" s="40">
        <v>15962225.670000004</v>
      </c>
      <c r="D4126" s="42">
        <v>0</v>
      </c>
      <c r="E4126" s="41">
        <v>32313.6</v>
      </c>
      <c r="F4126" s="43">
        <f t="shared" si="110"/>
        <v>15929912.070000004</v>
      </c>
    </row>
    <row r="4127" spans="2:6" ht="12.75" customHeight="1">
      <c r="B4127" s="39" t="s">
        <v>33</v>
      </c>
      <c r="C4127" s="40">
        <v>2612124.72</v>
      </c>
      <c r="D4127" s="42">
        <v>0</v>
      </c>
      <c r="E4127" s="41">
        <v>0</v>
      </c>
      <c r="F4127" s="43">
        <f t="shared" si="110"/>
        <v>2612124.72</v>
      </c>
    </row>
    <row r="4128" spans="2:6" ht="22.5">
      <c r="B4128" s="39" t="s">
        <v>32</v>
      </c>
      <c r="C4128" s="40">
        <v>2393949.6400000006</v>
      </c>
      <c r="D4128" s="42">
        <v>0</v>
      </c>
      <c r="E4128" s="41">
        <v>0</v>
      </c>
      <c r="F4128" s="43">
        <f t="shared" si="110"/>
        <v>2393949.6400000006</v>
      </c>
    </row>
    <row r="4129" spans="2:6" ht="12.75">
      <c r="B4129" s="39" t="s">
        <v>14</v>
      </c>
      <c r="C4129" s="40">
        <v>808508.49</v>
      </c>
      <c r="D4129" s="42">
        <v>0</v>
      </c>
      <c r="E4129" s="41">
        <v>0</v>
      </c>
      <c r="F4129" s="43">
        <f t="shared" si="110"/>
        <v>808508.49</v>
      </c>
    </row>
    <row r="4130" spans="2:6" ht="12.75">
      <c r="B4130" s="39" t="s">
        <v>15</v>
      </c>
      <c r="C4130" s="40">
        <v>-0.600000000069258</v>
      </c>
      <c r="D4130" s="42">
        <v>0</v>
      </c>
      <c r="E4130" s="41">
        <v>0</v>
      </c>
      <c r="F4130" s="43">
        <f t="shared" si="110"/>
        <v>-0.600000000069258</v>
      </c>
    </row>
    <row r="4131" spans="2:6" ht="22.5">
      <c r="B4131" s="39" t="s">
        <v>16</v>
      </c>
      <c r="C4131" s="40">
        <v>718174.56</v>
      </c>
      <c r="D4131" s="42">
        <v>0</v>
      </c>
      <c r="E4131" s="41">
        <v>0</v>
      </c>
      <c r="F4131" s="43">
        <f t="shared" si="110"/>
        <v>718174.56</v>
      </c>
    </row>
    <row r="4132" spans="2:6" ht="33.75">
      <c r="B4132" s="39" t="s">
        <v>1</v>
      </c>
      <c r="C4132" s="40">
        <v>11594631.279999996</v>
      </c>
      <c r="D4132" s="42">
        <v>0</v>
      </c>
      <c r="E4132" s="41">
        <v>1987180.91</v>
      </c>
      <c r="F4132" s="43">
        <f t="shared" si="110"/>
        <v>9607450.369999995</v>
      </c>
    </row>
    <row r="4133" spans="2:6" ht="12.75">
      <c r="B4133" s="39" t="s">
        <v>17</v>
      </c>
      <c r="C4133" s="40">
        <v>17955.51999999932</v>
      </c>
      <c r="D4133" s="42">
        <v>0</v>
      </c>
      <c r="E4133" s="41">
        <v>0</v>
      </c>
      <c r="F4133" s="43">
        <f t="shared" si="110"/>
        <v>17955.51999999932</v>
      </c>
    </row>
    <row r="4134" spans="2:6" ht="22.5">
      <c r="B4134" s="39" t="s">
        <v>2</v>
      </c>
      <c r="C4134" s="40">
        <v>-808976.7400000021</v>
      </c>
      <c r="D4134" s="42">
        <v>7191625</v>
      </c>
      <c r="E4134" s="41">
        <v>175000</v>
      </c>
      <c r="F4134" s="43">
        <f t="shared" si="110"/>
        <v>6207648.259999998</v>
      </c>
    </row>
    <row r="4135" spans="2:6" ht="12.75">
      <c r="B4135" s="39" t="s">
        <v>27</v>
      </c>
      <c r="C4135" s="40">
        <v>-0.060000000055879354</v>
      </c>
      <c r="D4135" s="42">
        <v>0</v>
      </c>
      <c r="E4135" s="41">
        <v>0</v>
      </c>
      <c r="F4135" s="43">
        <f t="shared" si="110"/>
        <v>-0.060000000055879354</v>
      </c>
    </row>
    <row r="4136" spans="2:6" ht="12.75">
      <c r="B4136" s="39" t="s">
        <v>28</v>
      </c>
      <c r="C4136" s="40">
        <v>891840.1900000001</v>
      </c>
      <c r="D4136" s="42">
        <v>0</v>
      </c>
      <c r="E4136" s="41">
        <v>891839.63</v>
      </c>
      <c r="F4136" s="43">
        <f t="shared" si="110"/>
        <v>0.5600000000558794</v>
      </c>
    </row>
    <row r="4137" spans="2:6" ht="22.5">
      <c r="B4137" s="39" t="s">
        <v>3</v>
      </c>
      <c r="C4137" s="40">
        <v>4304267.300000001</v>
      </c>
      <c r="D4137" s="42">
        <v>0</v>
      </c>
      <c r="E4137" s="41">
        <v>0</v>
      </c>
      <c r="F4137" s="43">
        <f t="shared" si="110"/>
        <v>4304267.300000001</v>
      </c>
    </row>
    <row r="4138" spans="2:6" ht="12.75">
      <c r="B4138" s="39" t="s">
        <v>29</v>
      </c>
      <c r="C4138" s="40">
        <v>59496.06999999937</v>
      </c>
      <c r="D4138" s="42">
        <v>0</v>
      </c>
      <c r="E4138" s="41">
        <v>0</v>
      </c>
      <c r="F4138" s="43">
        <f t="shared" si="110"/>
        <v>59496.06999999937</v>
      </c>
    </row>
    <row r="4139" spans="2:6" ht="12.75">
      <c r="B4139" s="39" t="s">
        <v>30</v>
      </c>
      <c r="C4139" s="40">
        <v>81021.80000000002</v>
      </c>
      <c r="D4139" s="42">
        <v>0</v>
      </c>
      <c r="E4139" s="41">
        <v>0</v>
      </c>
      <c r="F4139" s="43">
        <f t="shared" si="110"/>
        <v>81021.80000000002</v>
      </c>
    </row>
    <row r="4140" spans="2:6" ht="12.75">
      <c r="B4140" s="39" t="s">
        <v>67</v>
      </c>
      <c r="C4140" s="40">
        <v>2265623.999999997</v>
      </c>
      <c r="D4140" s="42">
        <v>0</v>
      </c>
      <c r="E4140" s="41">
        <v>2265624</v>
      </c>
      <c r="F4140" s="43">
        <f t="shared" si="110"/>
        <v>0</v>
      </c>
    </row>
    <row r="4141" spans="2:6" ht="12.75">
      <c r="B4141" s="44" t="s">
        <v>66</v>
      </c>
      <c r="C4141" s="40">
        <v>827677.25</v>
      </c>
      <c r="D4141" s="42">
        <v>0</v>
      </c>
      <c r="E4141" s="41">
        <v>0</v>
      </c>
      <c r="F4141" s="43">
        <f t="shared" si="110"/>
        <v>827677.25</v>
      </c>
    </row>
    <row r="4142" spans="2:6" ht="15">
      <c r="B4142" s="45" t="s">
        <v>5</v>
      </c>
      <c r="C4142" s="46">
        <v>57298902.76999997</v>
      </c>
      <c r="D4142" s="47">
        <f>SUM(D4118:D4141)</f>
        <v>52130433.74</v>
      </c>
      <c r="E4142" s="47">
        <f>SUM(E4118:E4141)</f>
        <v>56920925.11000001</v>
      </c>
      <c r="F4142" s="46">
        <f>SUM(F4118:F4141)</f>
        <v>52508411.39999997</v>
      </c>
    </row>
    <row r="4148" ht="12.75">
      <c r="B4148" s="37" t="s">
        <v>18</v>
      </c>
    </row>
    <row r="4149" spans="2:6" ht="12.75">
      <c r="B4149" s="34" t="s">
        <v>19</v>
      </c>
      <c r="C4149" s="35"/>
      <c r="D4149" s="35"/>
      <c r="E4149" s="36"/>
      <c r="F4149" s="36"/>
    </row>
    <row r="4150" spans="2:6" ht="15.75">
      <c r="B4150" s="34"/>
      <c r="C4150" s="14" t="s">
        <v>25</v>
      </c>
      <c r="D4150" s="14"/>
      <c r="E4150" s="15"/>
      <c r="F4150" s="38">
        <v>112</v>
      </c>
    </row>
    <row r="4151" spans="2:6" ht="12.75">
      <c r="B4151" s="58" t="s">
        <v>7</v>
      </c>
      <c r="C4151" s="60" t="s">
        <v>185</v>
      </c>
      <c r="D4151" s="60" t="s">
        <v>4</v>
      </c>
      <c r="E4151" s="60" t="s">
        <v>6</v>
      </c>
      <c r="F4151" s="60" t="s">
        <v>186</v>
      </c>
    </row>
    <row r="4152" spans="2:6" ht="12.75">
      <c r="B4152" s="59"/>
      <c r="C4152" s="61"/>
      <c r="D4152" s="61"/>
      <c r="E4152" s="61"/>
      <c r="F4152" s="61"/>
    </row>
    <row r="4153" spans="2:6" ht="12.75">
      <c r="B4153" s="39" t="s">
        <v>8</v>
      </c>
      <c r="C4153" s="40">
        <v>115994.4999999851</v>
      </c>
      <c r="D4153" s="41">
        <v>0</v>
      </c>
      <c r="E4153" s="42">
        <v>0</v>
      </c>
      <c r="F4153" s="43">
        <f>C4153+D4153-E4153</f>
        <v>115994.4999999851</v>
      </c>
    </row>
    <row r="4154" spans="2:6" ht="12.75">
      <c r="B4154" s="39" t="s">
        <v>9</v>
      </c>
      <c r="C4154" s="40">
        <v>1694571.4700000004</v>
      </c>
      <c r="D4154" s="42">
        <v>0</v>
      </c>
      <c r="E4154" s="41">
        <v>0</v>
      </c>
      <c r="F4154" s="43">
        <f>C4154+D4154-E4154</f>
        <v>1694571.4700000004</v>
      </c>
    </row>
    <row r="4155" spans="2:6" ht="12.75">
      <c r="B4155" s="39" t="s">
        <v>10</v>
      </c>
      <c r="C4155" s="40">
        <v>-719287.2200000002</v>
      </c>
      <c r="D4155" s="42">
        <v>2399833.33</v>
      </c>
      <c r="E4155" s="41">
        <v>0</v>
      </c>
      <c r="F4155" s="43">
        <f>C4155+D4155-E4155</f>
        <v>1680546.1099999999</v>
      </c>
    </row>
    <row r="4156" spans="2:6" ht="12.75">
      <c r="B4156" s="39" t="s">
        <v>11</v>
      </c>
      <c r="C4156" s="40">
        <v>37786.81000000145</v>
      </c>
      <c r="D4156" s="42">
        <v>0</v>
      </c>
      <c r="E4156" s="41">
        <v>0</v>
      </c>
      <c r="F4156" s="43">
        <f>C4156+D4156-E4156</f>
        <v>37786.81000000145</v>
      </c>
    </row>
    <row r="4157" spans="2:6" ht="12.75">
      <c r="B4157" s="39" t="s">
        <v>154</v>
      </c>
      <c r="C4157" s="40">
        <v>0</v>
      </c>
      <c r="D4157" s="42">
        <v>0</v>
      </c>
      <c r="E4157" s="41">
        <v>0</v>
      </c>
      <c r="F4157" s="43">
        <f>C4157+D4157-E4157</f>
        <v>0</v>
      </c>
    </row>
    <row r="4158" spans="2:6" ht="12.75">
      <c r="B4158" s="39" t="s">
        <v>12</v>
      </c>
      <c r="C4158" s="40">
        <v>2327965.47</v>
      </c>
      <c r="D4158" s="42">
        <v>811500</v>
      </c>
      <c r="E4158" s="41">
        <v>0</v>
      </c>
      <c r="F4158" s="43">
        <f aca="true" t="shared" si="111" ref="F4158:F4176">C4158+D4158-E4158</f>
        <v>3139465.47</v>
      </c>
    </row>
    <row r="4159" spans="2:6" ht="22.5">
      <c r="B4159" s="39" t="s">
        <v>31</v>
      </c>
      <c r="C4159" s="40">
        <v>-83098.83000000007</v>
      </c>
      <c r="D4159" s="42">
        <v>2950157.23</v>
      </c>
      <c r="E4159" s="41">
        <v>0</v>
      </c>
      <c r="F4159" s="43">
        <f t="shared" si="111"/>
        <v>2867058.4</v>
      </c>
    </row>
    <row r="4160" spans="2:6" ht="12.75">
      <c r="B4160" s="39" t="s">
        <v>13</v>
      </c>
      <c r="C4160" s="40">
        <v>5566293.249999997</v>
      </c>
      <c r="D4160" s="42">
        <v>1239000</v>
      </c>
      <c r="E4160" s="41">
        <v>0</v>
      </c>
      <c r="F4160" s="43">
        <f t="shared" si="111"/>
        <v>6805293.249999997</v>
      </c>
    </row>
    <row r="4161" spans="2:6" ht="22.5">
      <c r="B4161" s="39" t="s">
        <v>0</v>
      </c>
      <c r="C4161" s="40">
        <v>15929912.070000004</v>
      </c>
      <c r="D4161" s="42">
        <v>0</v>
      </c>
      <c r="E4161" s="41">
        <v>9678182.27</v>
      </c>
      <c r="F4161" s="43">
        <f t="shared" si="111"/>
        <v>6251729.8000000045</v>
      </c>
    </row>
    <row r="4162" spans="2:6" ht="22.5">
      <c r="B4162" s="39" t="s">
        <v>33</v>
      </c>
      <c r="C4162" s="40">
        <v>2612124.72</v>
      </c>
      <c r="D4162" s="42">
        <v>418208.33</v>
      </c>
      <c r="E4162" s="41">
        <v>0</v>
      </c>
      <c r="F4162" s="43">
        <f t="shared" si="111"/>
        <v>3030333.0500000003</v>
      </c>
    </row>
    <row r="4163" spans="2:6" ht="22.5">
      <c r="B4163" s="39" t="s">
        <v>32</v>
      </c>
      <c r="C4163" s="40">
        <v>2393949.6400000006</v>
      </c>
      <c r="D4163" s="42">
        <v>175208.33</v>
      </c>
      <c r="E4163" s="41">
        <v>0</v>
      </c>
      <c r="F4163" s="43">
        <f t="shared" si="111"/>
        <v>2569157.9700000007</v>
      </c>
    </row>
    <row r="4164" spans="2:6" ht="12.75" customHeight="1">
      <c r="B4164" s="39" t="s">
        <v>14</v>
      </c>
      <c r="C4164" s="40">
        <v>808508.49</v>
      </c>
      <c r="D4164" s="42">
        <v>2172416.67</v>
      </c>
      <c r="E4164" s="41">
        <v>0</v>
      </c>
      <c r="F4164" s="43">
        <f t="shared" si="111"/>
        <v>2980925.16</v>
      </c>
    </row>
    <row r="4165" spans="2:6" ht="12.75">
      <c r="B4165" s="39" t="s">
        <v>15</v>
      </c>
      <c r="C4165" s="40">
        <v>-0.600000000069258</v>
      </c>
      <c r="D4165" s="42">
        <v>19041.67</v>
      </c>
      <c r="E4165" s="41">
        <v>0</v>
      </c>
      <c r="F4165" s="43">
        <f t="shared" si="111"/>
        <v>19041.06999999993</v>
      </c>
    </row>
    <row r="4166" spans="2:6" ht="22.5">
      <c r="B4166" s="39" t="s">
        <v>16</v>
      </c>
      <c r="C4166" s="40">
        <v>718174.56</v>
      </c>
      <c r="D4166" s="42">
        <v>290000</v>
      </c>
      <c r="E4166" s="41">
        <v>0</v>
      </c>
      <c r="F4166" s="43">
        <f t="shared" si="111"/>
        <v>1008174.56</v>
      </c>
    </row>
    <row r="4167" spans="2:6" ht="33.75">
      <c r="B4167" s="39" t="s">
        <v>1</v>
      </c>
      <c r="C4167" s="40">
        <v>9607450.369999995</v>
      </c>
      <c r="D4167" s="42">
        <v>3014416.67</v>
      </c>
      <c r="E4167" s="41">
        <v>0</v>
      </c>
      <c r="F4167" s="43">
        <f t="shared" si="111"/>
        <v>12621867.039999995</v>
      </c>
    </row>
    <row r="4168" spans="2:6" ht="12.75">
      <c r="B4168" s="39" t="s">
        <v>17</v>
      </c>
      <c r="C4168" s="40">
        <v>17955.51999999932</v>
      </c>
      <c r="D4168" s="42">
        <v>1162541.67</v>
      </c>
      <c r="E4168" s="41">
        <v>0</v>
      </c>
      <c r="F4168" s="43">
        <f t="shared" si="111"/>
        <v>1180497.1899999992</v>
      </c>
    </row>
    <row r="4169" spans="2:6" ht="22.5">
      <c r="B4169" s="39" t="s">
        <v>2</v>
      </c>
      <c r="C4169" s="40">
        <v>6207648.259999998</v>
      </c>
      <c r="D4169" s="42">
        <v>0</v>
      </c>
      <c r="E4169" s="41">
        <v>5250375.07</v>
      </c>
      <c r="F4169" s="43">
        <f t="shared" si="111"/>
        <v>957273.1899999976</v>
      </c>
    </row>
    <row r="4170" spans="2:6" ht="12.75">
      <c r="B4170" s="39" t="s">
        <v>27</v>
      </c>
      <c r="C4170" s="40">
        <v>-0.060000000055879354</v>
      </c>
      <c r="D4170" s="42">
        <v>0</v>
      </c>
      <c r="E4170" s="41">
        <v>0</v>
      </c>
      <c r="F4170" s="43">
        <f t="shared" si="111"/>
        <v>-0.060000000055879354</v>
      </c>
    </row>
    <row r="4171" spans="2:6" ht="12.75">
      <c r="B4171" s="39" t="s">
        <v>28</v>
      </c>
      <c r="C4171" s="40">
        <v>0.5600000000558794</v>
      </c>
      <c r="D4171" s="42">
        <v>0</v>
      </c>
      <c r="E4171" s="41">
        <v>0</v>
      </c>
      <c r="F4171" s="43">
        <f t="shared" si="111"/>
        <v>0.5600000000558794</v>
      </c>
    </row>
    <row r="4172" spans="2:6" ht="22.5">
      <c r="B4172" s="39" t="s">
        <v>3</v>
      </c>
      <c r="C4172" s="40">
        <v>4304267.300000001</v>
      </c>
      <c r="D4172" s="42">
        <v>0</v>
      </c>
      <c r="E4172" s="41">
        <v>0</v>
      </c>
      <c r="F4172" s="43">
        <f t="shared" si="111"/>
        <v>4304267.300000001</v>
      </c>
    </row>
    <row r="4173" spans="2:6" ht="12.75">
      <c r="B4173" s="39" t="s">
        <v>29</v>
      </c>
      <c r="C4173" s="40">
        <v>59496.06999999937</v>
      </c>
      <c r="D4173" s="42">
        <v>0</v>
      </c>
      <c r="E4173" s="41">
        <v>0</v>
      </c>
      <c r="F4173" s="43">
        <f t="shared" si="111"/>
        <v>59496.06999999937</v>
      </c>
    </row>
    <row r="4174" spans="2:6" ht="12.75">
      <c r="B4174" s="39" t="s">
        <v>30</v>
      </c>
      <c r="C4174" s="40">
        <v>81021.80000000002</v>
      </c>
      <c r="D4174" s="42">
        <v>0</v>
      </c>
      <c r="E4174" s="41">
        <v>0</v>
      </c>
      <c r="F4174" s="43">
        <f t="shared" si="111"/>
        <v>81021.80000000002</v>
      </c>
    </row>
    <row r="4175" spans="2:6" ht="12.75">
      <c r="B4175" s="39" t="s">
        <v>67</v>
      </c>
      <c r="C4175" s="40">
        <v>0</v>
      </c>
      <c r="D4175" s="42">
        <v>0</v>
      </c>
      <c r="E4175" s="41">
        <v>0</v>
      </c>
      <c r="F4175" s="43">
        <f t="shared" si="111"/>
        <v>0</v>
      </c>
    </row>
    <row r="4176" spans="2:6" ht="12.75">
      <c r="B4176" s="44" t="s">
        <v>66</v>
      </c>
      <c r="C4176" s="40">
        <v>827677.25</v>
      </c>
      <c r="D4176" s="42">
        <v>45326</v>
      </c>
      <c r="E4176" s="41">
        <v>0</v>
      </c>
      <c r="F4176" s="43">
        <f t="shared" si="111"/>
        <v>873003.25</v>
      </c>
    </row>
    <row r="4177" spans="2:6" ht="15">
      <c r="B4177" s="45" t="s">
        <v>5</v>
      </c>
      <c r="C4177" s="46">
        <v>52508411.39999997</v>
      </c>
      <c r="D4177" s="47">
        <f>SUM(D4153:D4176)</f>
        <v>14697649.9</v>
      </c>
      <c r="E4177" s="47">
        <f>SUM(E4153:E4176)</f>
        <v>14928557.34</v>
      </c>
      <c r="F4177" s="46">
        <f>SUM(F4153:F4176)</f>
        <v>52277503.95999997</v>
      </c>
    </row>
    <row r="4187" ht="12.75">
      <c r="B4187" s="37" t="s">
        <v>18</v>
      </c>
    </row>
    <row r="4188" spans="2:6" ht="12.75">
      <c r="B4188" s="34" t="s">
        <v>19</v>
      </c>
      <c r="C4188" s="35"/>
      <c r="D4188" s="35"/>
      <c r="E4188" s="36"/>
      <c r="F4188" s="36"/>
    </row>
    <row r="4189" spans="2:6" ht="15.75">
      <c r="B4189" s="34"/>
      <c r="C4189" s="14" t="s">
        <v>25</v>
      </c>
      <c r="D4189" s="14"/>
      <c r="E4189" s="15"/>
      <c r="F4189" s="38">
        <v>113</v>
      </c>
    </row>
    <row r="4190" spans="2:6" ht="12.75">
      <c r="B4190" s="58" t="s">
        <v>7</v>
      </c>
      <c r="C4190" s="60" t="s">
        <v>186</v>
      </c>
      <c r="D4190" s="60" t="s">
        <v>4</v>
      </c>
      <c r="E4190" s="60" t="s">
        <v>6</v>
      </c>
      <c r="F4190" s="60" t="s">
        <v>187</v>
      </c>
    </row>
    <row r="4191" spans="2:6" ht="12.75">
      <c r="B4191" s="59"/>
      <c r="C4191" s="61"/>
      <c r="D4191" s="61"/>
      <c r="E4191" s="61"/>
      <c r="F4191" s="61"/>
    </row>
    <row r="4192" spans="2:6" ht="12.75">
      <c r="B4192" s="39" t="s">
        <v>8</v>
      </c>
      <c r="C4192" s="40">
        <v>115994.4999999851</v>
      </c>
      <c r="D4192" s="41">
        <v>0</v>
      </c>
      <c r="E4192" s="42">
        <v>0</v>
      </c>
      <c r="F4192" s="43">
        <f>C4192+D4192-E4192</f>
        <v>115994.4999999851</v>
      </c>
    </row>
    <row r="4193" spans="2:6" ht="12.75">
      <c r="B4193" s="39" t="s">
        <v>9</v>
      </c>
      <c r="C4193" s="40">
        <v>1694571.4700000004</v>
      </c>
      <c r="D4193" s="42">
        <v>0</v>
      </c>
      <c r="E4193" s="41">
        <v>0</v>
      </c>
      <c r="F4193" s="43">
        <f>C4193+D4193-E4193</f>
        <v>1694571.4700000004</v>
      </c>
    </row>
    <row r="4194" spans="2:6" ht="12.75" customHeight="1">
      <c r="B4194" s="39" t="s">
        <v>10</v>
      </c>
      <c r="C4194" s="40">
        <v>1680546.1099999999</v>
      </c>
      <c r="D4194" s="42">
        <v>2399833.34</v>
      </c>
      <c r="E4194" s="41">
        <v>3517872.43</v>
      </c>
      <c r="F4194" s="43">
        <f>C4194+D4194-E4194</f>
        <v>562507.0199999996</v>
      </c>
    </row>
    <row r="4195" spans="2:6" ht="12.75">
      <c r="B4195" s="39" t="s">
        <v>11</v>
      </c>
      <c r="C4195" s="40">
        <v>37786.81000000145</v>
      </c>
      <c r="D4195" s="42">
        <v>0</v>
      </c>
      <c r="E4195" s="41">
        <v>0</v>
      </c>
      <c r="F4195" s="43">
        <f>C4195+D4195-E4195</f>
        <v>37786.81000000145</v>
      </c>
    </row>
    <row r="4196" spans="2:6" ht="12.75">
      <c r="B4196" s="39" t="s">
        <v>154</v>
      </c>
      <c r="C4196" s="40">
        <v>0</v>
      </c>
      <c r="D4196" s="42">
        <v>0</v>
      </c>
      <c r="E4196" s="41">
        <v>0</v>
      </c>
      <c r="F4196" s="43">
        <f>C4196+D4196-E4196</f>
        <v>0</v>
      </c>
    </row>
    <row r="4197" spans="2:6" ht="12.75">
      <c r="B4197" s="39" t="s">
        <v>12</v>
      </c>
      <c r="C4197" s="40">
        <v>3139465.47</v>
      </c>
      <c r="D4197" s="42">
        <v>0</v>
      </c>
      <c r="E4197" s="41">
        <v>710598.28</v>
      </c>
      <c r="F4197" s="43">
        <f aca="true" t="shared" si="112" ref="F4197:F4215">C4197+D4197-E4197</f>
        <v>2428867.1900000004</v>
      </c>
    </row>
    <row r="4198" spans="2:6" ht="22.5">
      <c r="B4198" s="39" t="s">
        <v>31</v>
      </c>
      <c r="C4198" s="40">
        <v>2867058.4</v>
      </c>
      <c r="D4198" s="42">
        <v>0</v>
      </c>
      <c r="E4198" s="41">
        <v>1063976.89</v>
      </c>
      <c r="F4198" s="43">
        <f t="shared" si="112"/>
        <v>1803081.51</v>
      </c>
    </row>
    <row r="4199" spans="2:6" ht="12.75">
      <c r="B4199" s="39" t="s">
        <v>13</v>
      </c>
      <c r="C4199" s="40">
        <v>6805293.249999997</v>
      </c>
      <c r="D4199" s="42">
        <v>0</v>
      </c>
      <c r="E4199" s="41">
        <v>1507657.68</v>
      </c>
      <c r="F4199" s="43">
        <f t="shared" si="112"/>
        <v>5297635.5699999975</v>
      </c>
    </row>
    <row r="4200" spans="2:6" ht="22.5">
      <c r="B4200" s="39" t="s">
        <v>0</v>
      </c>
      <c r="C4200" s="40">
        <v>6251729.8000000045</v>
      </c>
      <c r="D4200" s="42">
        <v>0</v>
      </c>
      <c r="E4200" s="41">
        <v>0</v>
      </c>
      <c r="F4200" s="43">
        <f t="shared" si="112"/>
        <v>6251729.8000000045</v>
      </c>
    </row>
    <row r="4201" spans="2:6" ht="22.5">
      <c r="B4201" s="39" t="s">
        <v>33</v>
      </c>
      <c r="C4201" s="40">
        <v>3030333.0500000003</v>
      </c>
      <c r="D4201" s="42">
        <v>0</v>
      </c>
      <c r="E4201" s="41">
        <v>612700</v>
      </c>
      <c r="F4201" s="43">
        <f t="shared" si="112"/>
        <v>2417633.0500000003</v>
      </c>
    </row>
    <row r="4202" spans="2:6" ht="22.5">
      <c r="B4202" s="39" t="s">
        <v>32</v>
      </c>
      <c r="C4202" s="40">
        <v>2569157.9700000007</v>
      </c>
      <c r="D4202" s="42">
        <v>0</v>
      </c>
      <c r="E4202" s="41">
        <v>0</v>
      </c>
      <c r="F4202" s="43">
        <f t="shared" si="112"/>
        <v>2569157.9700000007</v>
      </c>
    </row>
    <row r="4203" spans="2:6" ht="12.75">
      <c r="B4203" s="39" t="s">
        <v>14</v>
      </c>
      <c r="C4203" s="40">
        <v>2980925.16</v>
      </c>
      <c r="D4203" s="42">
        <v>0</v>
      </c>
      <c r="E4203" s="41">
        <v>1011120</v>
      </c>
      <c r="F4203" s="43">
        <f t="shared" si="112"/>
        <v>1969805.1600000001</v>
      </c>
    </row>
    <row r="4204" spans="2:6" ht="12.75">
      <c r="B4204" s="39" t="s">
        <v>15</v>
      </c>
      <c r="C4204" s="40">
        <v>19041.06999999993</v>
      </c>
      <c r="D4204" s="42">
        <v>0</v>
      </c>
      <c r="E4204" s="41">
        <v>19041</v>
      </c>
      <c r="F4204" s="43">
        <f t="shared" si="112"/>
        <v>0.06999999993058736</v>
      </c>
    </row>
    <row r="4205" spans="2:6" ht="22.5">
      <c r="B4205" s="39" t="s">
        <v>16</v>
      </c>
      <c r="C4205" s="40">
        <v>1008174.56</v>
      </c>
      <c r="D4205" s="42">
        <v>0</v>
      </c>
      <c r="E4205" s="41">
        <v>105600</v>
      </c>
      <c r="F4205" s="43">
        <f t="shared" si="112"/>
        <v>902574.56</v>
      </c>
    </row>
    <row r="4206" spans="2:6" ht="33.75">
      <c r="B4206" s="39" t="s">
        <v>1</v>
      </c>
      <c r="C4206" s="40">
        <v>12621867.039999995</v>
      </c>
      <c r="D4206" s="42">
        <v>0</v>
      </c>
      <c r="E4206" s="41">
        <v>967671.56</v>
      </c>
      <c r="F4206" s="43">
        <f t="shared" si="112"/>
        <v>11654195.479999995</v>
      </c>
    </row>
    <row r="4207" spans="2:6" ht="12.75">
      <c r="B4207" s="39" t="s">
        <v>17</v>
      </c>
      <c r="C4207" s="40">
        <v>1180497.1899999992</v>
      </c>
      <c r="D4207" s="42">
        <v>0</v>
      </c>
      <c r="E4207" s="41">
        <v>1192153.15</v>
      </c>
      <c r="F4207" s="43">
        <f t="shared" si="112"/>
        <v>-11655.960000000661</v>
      </c>
    </row>
    <row r="4208" spans="2:6" ht="22.5">
      <c r="B4208" s="39" t="s">
        <v>2</v>
      </c>
      <c r="C4208" s="40">
        <v>957273.1899999976</v>
      </c>
      <c r="D4208" s="42">
        <v>0</v>
      </c>
      <c r="E4208" s="41">
        <v>1267047.87</v>
      </c>
      <c r="F4208" s="43">
        <f t="shared" si="112"/>
        <v>-309774.6800000025</v>
      </c>
    </row>
    <row r="4209" spans="2:6" ht="12.75">
      <c r="B4209" s="39" t="s">
        <v>27</v>
      </c>
      <c r="C4209" s="40">
        <v>-0.060000000055879354</v>
      </c>
      <c r="D4209" s="42">
        <v>0</v>
      </c>
      <c r="E4209" s="41">
        <v>0</v>
      </c>
      <c r="F4209" s="43">
        <f t="shared" si="112"/>
        <v>-0.060000000055879354</v>
      </c>
    </row>
    <row r="4210" spans="2:6" ht="12.75">
      <c r="B4210" s="39" t="s">
        <v>28</v>
      </c>
      <c r="C4210" s="40">
        <v>0.5600000000558794</v>
      </c>
      <c r="D4210" s="42">
        <v>0</v>
      </c>
      <c r="E4210" s="41">
        <v>0</v>
      </c>
      <c r="F4210" s="43">
        <f t="shared" si="112"/>
        <v>0.5600000000558794</v>
      </c>
    </row>
    <row r="4211" spans="2:6" ht="22.5">
      <c r="B4211" s="39" t="s">
        <v>3</v>
      </c>
      <c r="C4211" s="40">
        <v>4304267.300000001</v>
      </c>
      <c r="D4211" s="42">
        <v>0</v>
      </c>
      <c r="E4211" s="41">
        <v>0</v>
      </c>
      <c r="F4211" s="43">
        <f t="shared" si="112"/>
        <v>4304267.300000001</v>
      </c>
    </row>
    <row r="4212" spans="2:6" ht="12.75">
      <c r="B4212" s="39" t="s">
        <v>29</v>
      </c>
      <c r="C4212" s="40">
        <v>59496.06999999937</v>
      </c>
      <c r="D4212" s="42">
        <v>0</v>
      </c>
      <c r="E4212" s="41">
        <v>0</v>
      </c>
      <c r="F4212" s="43">
        <f t="shared" si="112"/>
        <v>59496.06999999937</v>
      </c>
    </row>
    <row r="4213" spans="2:6" ht="12.75">
      <c r="B4213" s="39" t="s">
        <v>30</v>
      </c>
      <c r="C4213" s="40">
        <v>81021.80000000002</v>
      </c>
      <c r="D4213" s="42">
        <v>0</v>
      </c>
      <c r="E4213" s="41">
        <v>0</v>
      </c>
      <c r="F4213" s="43">
        <f t="shared" si="112"/>
        <v>81021.80000000002</v>
      </c>
    </row>
    <row r="4214" spans="2:6" ht="12.75">
      <c r="B4214" s="39" t="s">
        <v>67</v>
      </c>
      <c r="C4214" s="40">
        <v>0</v>
      </c>
      <c r="D4214" s="42">
        <v>0</v>
      </c>
      <c r="E4214" s="41">
        <v>0</v>
      </c>
      <c r="F4214" s="43">
        <f t="shared" si="112"/>
        <v>0</v>
      </c>
    </row>
    <row r="4215" spans="2:6" ht="12.75">
      <c r="B4215" s="44" t="s">
        <v>66</v>
      </c>
      <c r="C4215" s="40">
        <v>873003.25</v>
      </c>
      <c r="D4215" s="42">
        <v>4620</v>
      </c>
      <c r="E4215" s="41">
        <v>0</v>
      </c>
      <c r="F4215" s="43">
        <f t="shared" si="112"/>
        <v>877623.25</v>
      </c>
    </row>
    <row r="4216" spans="2:6" ht="15">
      <c r="B4216" s="45" t="s">
        <v>5</v>
      </c>
      <c r="C4216" s="46">
        <v>52277503.95999997</v>
      </c>
      <c r="D4216" s="47">
        <f>SUM(D4192:D4215)</f>
        <v>2404453.34</v>
      </c>
      <c r="E4216" s="47">
        <f>SUM(E4192:E4215)</f>
        <v>11975438.86</v>
      </c>
      <c r="F4216" s="46">
        <f>SUM(F4192:F4215)</f>
        <v>42706518.43999999</v>
      </c>
    </row>
    <row r="4222" ht="12.75">
      <c r="B4222" s="37" t="s">
        <v>18</v>
      </c>
    </row>
    <row r="4223" spans="2:6" ht="12.75">
      <c r="B4223" s="34" t="s">
        <v>19</v>
      </c>
      <c r="C4223" s="35"/>
      <c r="D4223" s="35"/>
      <c r="E4223" s="36"/>
      <c r="F4223" s="36"/>
    </row>
    <row r="4224" spans="2:6" ht="15.75">
      <c r="B4224" s="34"/>
      <c r="C4224" s="14" t="s">
        <v>25</v>
      </c>
      <c r="D4224" s="14"/>
      <c r="E4224" s="15"/>
      <c r="F4224" s="38">
        <v>114</v>
      </c>
    </row>
    <row r="4225" spans="2:6" ht="12.75">
      <c r="B4225" s="58" t="s">
        <v>7</v>
      </c>
      <c r="C4225" s="60" t="s">
        <v>187</v>
      </c>
      <c r="D4225" s="60" t="s">
        <v>4</v>
      </c>
      <c r="E4225" s="60" t="s">
        <v>6</v>
      </c>
      <c r="F4225" s="60" t="s">
        <v>188</v>
      </c>
    </row>
    <row r="4226" spans="2:6" ht="12.75">
      <c r="B4226" s="59"/>
      <c r="C4226" s="61"/>
      <c r="D4226" s="61"/>
      <c r="E4226" s="61"/>
      <c r="F4226" s="61"/>
    </row>
    <row r="4227" spans="2:6" ht="12.75">
      <c r="B4227" s="39" t="s">
        <v>8</v>
      </c>
      <c r="C4227" s="40">
        <v>115994.4999999851</v>
      </c>
      <c r="D4227" s="41">
        <v>0</v>
      </c>
      <c r="E4227" s="42">
        <v>0</v>
      </c>
      <c r="F4227" s="43">
        <f>C4227+D4227-E4227</f>
        <v>115994.4999999851</v>
      </c>
    </row>
    <row r="4228" spans="2:6" ht="12.75" customHeight="1">
      <c r="B4228" s="39" t="s">
        <v>9</v>
      </c>
      <c r="C4228" s="40">
        <v>1694571.4700000004</v>
      </c>
      <c r="D4228" s="42">
        <v>0</v>
      </c>
      <c r="E4228" s="41">
        <v>0</v>
      </c>
      <c r="F4228" s="43">
        <f>C4228+D4228-E4228</f>
        <v>1694571.4700000004</v>
      </c>
    </row>
    <row r="4229" spans="2:6" ht="12.75">
      <c r="B4229" s="39" t="s">
        <v>10</v>
      </c>
      <c r="C4229" s="40">
        <v>562507.0199999996</v>
      </c>
      <c r="D4229" s="42">
        <v>0</v>
      </c>
      <c r="E4229" s="41">
        <v>0</v>
      </c>
      <c r="F4229" s="43">
        <f>C4229+D4229-E4229</f>
        <v>562507.0199999996</v>
      </c>
    </row>
    <row r="4230" spans="2:6" ht="12.75">
      <c r="B4230" s="39" t="s">
        <v>11</v>
      </c>
      <c r="C4230" s="40">
        <v>37786.81000000145</v>
      </c>
      <c r="D4230" s="42">
        <v>9078333.33</v>
      </c>
      <c r="E4230" s="41">
        <v>0</v>
      </c>
      <c r="F4230" s="43">
        <f>C4230+D4230-E4230</f>
        <v>9116120.14</v>
      </c>
    </row>
    <row r="4231" spans="2:6" ht="12.75">
      <c r="B4231" s="39" t="s">
        <v>154</v>
      </c>
      <c r="C4231" s="40">
        <v>0</v>
      </c>
      <c r="D4231" s="42">
        <v>0</v>
      </c>
      <c r="E4231" s="41">
        <v>0</v>
      </c>
      <c r="F4231" s="43">
        <f>C4231+D4231-E4231</f>
        <v>0</v>
      </c>
    </row>
    <row r="4232" spans="2:6" ht="12.75">
      <c r="B4232" s="39" t="s">
        <v>12</v>
      </c>
      <c r="C4232" s="40">
        <v>2428867.1900000004</v>
      </c>
      <c r="D4232" s="42">
        <v>0</v>
      </c>
      <c r="E4232" s="41">
        <v>0</v>
      </c>
      <c r="F4232" s="43">
        <f aca="true" t="shared" si="113" ref="F4232:F4250">C4232+D4232-E4232</f>
        <v>2428867.1900000004</v>
      </c>
    </row>
    <row r="4233" spans="2:6" ht="22.5">
      <c r="B4233" s="39" t="s">
        <v>31</v>
      </c>
      <c r="C4233" s="40">
        <v>1803081.51</v>
      </c>
      <c r="D4233" s="42">
        <v>0</v>
      </c>
      <c r="E4233" s="41">
        <v>0</v>
      </c>
      <c r="F4233" s="43">
        <f t="shared" si="113"/>
        <v>1803081.51</v>
      </c>
    </row>
    <row r="4234" spans="2:6" ht="12.75">
      <c r="B4234" s="39" t="s">
        <v>13</v>
      </c>
      <c r="C4234" s="40">
        <v>5297635.5699999975</v>
      </c>
      <c r="D4234" s="42">
        <v>0</v>
      </c>
      <c r="E4234" s="41">
        <v>0</v>
      </c>
      <c r="F4234" s="43">
        <f t="shared" si="113"/>
        <v>5297635.5699999975</v>
      </c>
    </row>
    <row r="4235" spans="2:6" ht="22.5">
      <c r="B4235" s="39" t="s">
        <v>0</v>
      </c>
      <c r="C4235" s="40">
        <v>6251729.8000000045</v>
      </c>
      <c r="D4235" s="42">
        <v>0</v>
      </c>
      <c r="E4235" s="41">
        <v>0</v>
      </c>
      <c r="F4235" s="43">
        <f t="shared" si="113"/>
        <v>6251729.8000000045</v>
      </c>
    </row>
    <row r="4236" spans="2:6" ht="22.5">
      <c r="B4236" s="39" t="s">
        <v>33</v>
      </c>
      <c r="C4236" s="40">
        <v>2417633.0500000003</v>
      </c>
      <c r="D4236" s="42">
        <v>0</v>
      </c>
      <c r="E4236" s="41">
        <v>0</v>
      </c>
      <c r="F4236" s="43">
        <f t="shared" si="113"/>
        <v>2417633.0500000003</v>
      </c>
    </row>
    <row r="4237" spans="2:6" ht="22.5">
      <c r="B4237" s="39" t="s">
        <v>32</v>
      </c>
      <c r="C4237" s="40">
        <v>2569157.9700000007</v>
      </c>
      <c r="D4237" s="42">
        <v>0</v>
      </c>
      <c r="E4237" s="41">
        <v>0</v>
      </c>
      <c r="F4237" s="43">
        <f t="shared" si="113"/>
        <v>2569157.9700000007</v>
      </c>
    </row>
    <row r="4238" spans="2:6" ht="12.75">
      <c r="B4238" s="39" t="s">
        <v>14</v>
      </c>
      <c r="C4238" s="40">
        <v>1969805.1600000001</v>
      </c>
      <c r="D4238" s="42">
        <v>0</v>
      </c>
      <c r="E4238" s="41">
        <v>0</v>
      </c>
      <c r="F4238" s="43">
        <f t="shared" si="113"/>
        <v>1969805.1600000001</v>
      </c>
    </row>
    <row r="4239" spans="2:6" ht="12.75">
      <c r="B4239" s="39" t="s">
        <v>15</v>
      </c>
      <c r="C4239" s="40">
        <v>0.06999999993058736</v>
      </c>
      <c r="D4239" s="42">
        <v>0</v>
      </c>
      <c r="E4239" s="41">
        <v>0</v>
      </c>
      <c r="F4239" s="43">
        <f t="shared" si="113"/>
        <v>0.06999999993058736</v>
      </c>
    </row>
    <row r="4240" spans="2:6" ht="22.5">
      <c r="B4240" s="39" t="s">
        <v>16</v>
      </c>
      <c r="C4240" s="40">
        <v>902574.56</v>
      </c>
      <c r="D4240" s="42">
        <v>0</v>
      </c>
      <c r="E4240" s="41">
        <v>0</v>
      </c>
      <c r="F4240" s="43">
        <f t="shared" si="113"/>
        <v>902574.56</v>
      </c>
    </row>
    <row r="4241" spans="2:6" ht="33.75">
      <c r="B4241" s="39" t="s">
        <v>1</v>
      </c>
      <c r="C4241" s="40">
        <v>11654195.479999995</v>
      </c>
      <c r="D4241" s="42">
        <v>0</v>
      </c>
      <c r="E4241" s="41">
        <v>0</v>
      </c>
      <c r="F4241" s="43">
        <f t="shared" si="113"/>
        <v>11654195.479999995</v>
      </c>
    </row>
    <row r="4242" spans="2:6" ht="12.75">
      <c r="B4242" s="39" t="s">
        <v>17</v>
      </c>
      <c r="C4242" s="40">
        <v>-11655.960000000661</v>
      </c>
      <c r="D4242" s="42">
        <v>0</v>
      </c>
      <c r="E4242" s="41">
        <v>0</v>
      </c>
      <c r="F4242" s="43">
        <f t="shared" si="113"/>
        <v>-11655.960000000661</v>
      </c>
    </row>
    <row r="4243" spans="2:6" ht="22.5">
      <c r="B4243" s="39" t="s">
        <v>2</v>
      </c>
      <c r="C4243" s="40">
        <v>-309774.6800000025</v>
      </c>
      <c r="D4243" s="42">
        <v>7191625</v>
      </c>
      <c r="E4243" s="41">
        <v>0</v>
      </c>
      <c r="F4243" s="43">
        <f t="shared" si="113"/>
        <v>6881850.3199999975</v>
      </c>
    </row>
    <row r="4244" spans="2:6" ht="12.75">
      <c r="B4244" s="39" t="s">
        <v>27</v>
      </c>
      <c r="C4244" s="40">
        <v>-0.060000000055879354</v>
      </c>
      <c r="D4244" s="42">
        <v>0</v>
      </c>
      <c r="E4244" s="41">
        <v>0</v>
      </c>
      <c r="F4244" s="43">
        <f t="shared" si="113"/>
        <v>-0.060000000055879354</v>
      </c>
    </row>
    <row r="4245" spans="2:6" ht="12.75">
      <c r="B4245" s="39" t="s">
        <v>28</v>
      </c>
      <c r="C4245" s="40">
        <v>0.5600000000558794</v>
      </c>
      <c r="D4245" s="42">
        <v>0</v>
      </c>
      <c r="E4245" s="41">
        <v>0</v>
      </c>
      <c r="F4245" s="43">
        <f t="shared" si="113"/>
        <v>0.5600000000558794</v>
      </c>
    </row>
    <row r="4246" spans="2:6" ht="22.5">
      <c r="B4246" s="39" t="s">
        <v>3</v>
      </c>
      <c r="C4246" s="40">
        <v>4304267.300000001</v>
      </c>
      <c r="D4246" s="42">
        <v>0</v>
      </c>
      <c r="E4246" s="41">
        <v>0</v>
      </c>
      <c r="F4246" s="43">
        <f t="shared" si="113"/>
        <v>4304267.300000001</v>
      </c>
    </row>
    <row r="4247" spans="2:6" ht="12.75">
      <c r="B4247" s="39" t="s">
        <v>29</v>
      </c>
      <c r="C4247" s="40">
        <v>59496.06999999937</v>
      </c>
      <c r="D4247" s="42">
        <v>2570692.83</v>
      </c>
      <c r="E4247" s="41">
        <v>0</v>
      </c>
      <c r="F4247" s="43">
        <f t="shared" si="113"/>
        <v>2630188.8999999994</v>
      </c>
    </row>
    <row r="4248" spans="2:6" ht="12.75">
      <c r="B4248" s="39" t="s">
        <v>30</v>
      </c>
      <c r="C4248" s="40">
        <v>81021.80000000002</v>
      </c>
      <c r="D4248" s="42">
        <v>0</v>
      </c>
      <c r="E4248" s="41">
        <v>0</v>
      </c>
      <c r="F4248" s="43">
        <f t="shared" si="113"/>
        <v>81021.80000000002</v>
      </c>
    </row>
    <row r="4249" spans="2:6" ht="12.75">
      <c r="B4249" s="39" t="s">
        <v>67</v>
      </c>
      <c r="C4249" s="40">
        <v>0</v>
      </c>
      <c r="D4249" s="42">
        <v>0</v>
      </c>
      <c r="E4249" s="41">
        <v>0</v>
      </c>
      <c r="F4249" s="43">
        <f t="shared" si="113"/>
        <v>0</v>
      </c>
    </row>
    <row r="4250" spans="2:6" ht="12.75">
      <c r="B4250" s="44" t="s">
        <v>66</v>
      </c>
      <c r="C4250" s="40">
        <v>877623.25</v>
      </c>
      <c r="D4250" s="42">
        <v>0</v>
      </c>
      <c r="E4250" s="41">
        <v>151317.67</v>
      </c>
      <c r="F4250" s="43">
        <f t="shared" si="113"/>
        <v>726305.58</v>
      </c>
    </row>
    <row r="4251" spans="2:6" ht="15">
      <c r="B4251" s="45" t="s">
        <v>5</v>
      </c>
      <c r="C4251" s="46">
        <v>42706518.43999999</v>
      </c>
      <c r="D4251" s="47">
        <f>SUM(D4227:D4250)</f>
        <v>18840651.16</v>
      </c>
      <c r="E4251" s="47">
        <f>SUM(E4227:E4250)</f>
        <v>151317.67</v>
      </c>
      <c r="F4251" s="46">
        <f>SUM(F4227:F4250)</f>
        <v>61395851.929999985</v>
      </c>
    </row>
    <row r="4257" ht="12.75">
      <c r="B4257" s="37" t="s">
        <v>18</v>
      </c>
    </row>
    <row r="4258" spans="2:6" ht="12.75">
      <c r="B4258" s="34" t="s">
        <v>19</v>
      </c>
      <c r="C4258" s="35"/>
      <c r="D4258" s="35"/>
      <c r="E4258" s="36"/>
      <c r="F4258" s="36"/>
    </row>
    <row r="4259" spans="2:6" ht="15.75">
      <c r="B4259" s="34"/>
      <c r="C4259" s="14" t="s">
        <v>25</v>
      </c>
      <c r="D4259" s="14"/>
      <c r="E4259" s="15"/>
      <c r="F4259" s="38">
        <v>115</v>
      </c>
    </row>
    <row r="4260" spans="2:6" ht="12.75">
      <c r="B4260" s="58" t="s">
        <v>7</v>
      </c>
      <c r="C4260" s="60" t="s">
        <v>188</v>
      </c>
      <c r="D4260" s="60" t="s">
        <v>4</v>
      </c>
      <c r="E4260" s="60" t="s">
        <v>6</v>
      </c>
      <c r="F4260" s="60" t="s">
        <v>189</v>
      </c>
    </row>
    <row r="4261" spans="2:6" ht="12.75">
      <c r="B4261" s="59"/>
      <c r="C4261" s="61"/>
      <c r="D4261" s="61"/>
      <c r="E4261" s="61"/>
      <c r="F4261" s="61"/>
    </row>
    <row r="4262" spans="2:6" ht="12.75" customHeight="1">
      <c r="B4262" s="39" t="s">
        <v>8</v>
      </c>
      <c r="C4262" s="40">
        <v>115994.4999999851</v>
      </c>
      <c r="D4262" s="41">
        <v>0</v>
      </c>
      <c r="E4262" s="42">
        <v>0</v>
      </c>
      <c r="F4262" s="43">
        <f>C4262+D4262-E4262</f>
        <v>115994.4999999851</v>
      </c>
    </row>
    <row r="4263" spans="2:6" ht="12.75">
      <c r="B4263" s="39" t="s">
        <v>9</v>
      </c>
      <c r="C4263" s="40">
        <v>1694571.4700000004</v>
      </c>
      <c r="D4263" s="42">
        <v>0</v>
      </c>
      <c r="E4263" s="41">
        <v>0</v>
      </c>
      <c r="F4263" s="43">
        <f>C4263+D4263-E4263</f>
        <v>1694571.4700000004</v>
      </c>
    </row>
    <row r="4264" spans="2:6" ht="12.75">
      <c r="B4264" s="39" t="s">
        <v>10</v>
      </c>
      <c r="C4264" s="40">
        <v>562507.0199999996</v>
      </c>
      <c r="D4264" s="42">
        <v>0</v>
      </c>
      <c r="E4264" s="41">
        <v>0</v>
      </c>
      <c r="F4264" s="43">
        <f>C4264+D4264-E4264</f>
        <v>562507.0199999996</v>
      </c>
    </row>
    <row r="4265" spans="2:6" ht="12.75">
      <c r="B4265" s="39" t="s">
        <v>11</v>
      </c>
      <c r="C4265" s="40">
        <v>9116120.14</v>
      </c>
      <c r="D4265" s="42">
        <v>0</v>
      </c>
      <c r="E4265" s="41">
        <v>8992052.94</v>
      </c>
      <c r="F4265" s="43">
        <f>C4265+D4265-E4265</f>
        <v>124067.20000000112</v>
      </c>
    </row>
    <row r="4266" spans="2:6" ht="12.75">
      <c r="B4266" s="39" t="s">
        <v>154</v>
      </c>
      <c r="C4266" s="40">
        <v>0</v>
      </c>
      <c r="D4266" s="42">
        <v>0</v>
      </c>
      <c r="E4266" s="41">
        <v>0</v>
      </c>
      <c r="F4266" s="43">
        <f>C4266+D4266-E4266</f>
        <v>0</v>
      </c>
    </row>
    <row r="4267" spans="2:6" ht="12.75">
      <c r="B4267" s="39" t="s">
        <v>12</v>
      </c>
      <c r="C4267" s="40">
        <v>2428867.1900000004</v>
      </c>
      <c r="D4267" s="42">
        <v>0</v>
      </c>
      <c r="E4267" s="41">
        <v>0</v>
      </c>
      <c r="F4267" s="43">
        <f aca="true" t="shared" si="114" ref="F4267:F4285">C4267+D4267-E4267</f>
        <v>2428867.1900000004</v>
      </c>
    </row>
    <row r="4268" spans="2:6" ht="22.5">
      <c r="B4268" s="39" t="s">
        <v>31</v>
      </c>
      <c r="C4268" s="40">
        <v>1803081.51</v>
      </c>
      <c r="D4268" s="42">
        <v>0</v>
      </c>
      <c r="E4268" s="41">
        <v>0</v>
      </c>
      <c r="F4268" s="43">
        <f t="shared" si="114"/>
        <v>1803081.51</v>
      </c>
    </row>
    <row r="4269" spans="2:6" ht="12.75">
      <c r="B4269" s="39" t="s">
        <v>13</v>
      </c>
      <c r="C4269" s="40">
        <v>5297635.5699999975</v>
      </c>
      <c r="D4269" s="42">
        <v>0</v>
      </c>
      <c r="E4269" s="41">
        <v>0</v>
      </c>
      <c r="F4269" s="43">
        <f t="shared" si="114"/>
        <v>5297635.5699999975</v>
      </c>
    </row>
    <row r="4270" spans="2:6" ht="22.5">
      <c r="B4270" s="39" t="s">
        <v>0</v>
      </c>
      <c r="C4270" s="40">
        <v>6251729.8000000045</v>
      </c>
      <c r="D4270" s="42">
        <v>14223041.67</v>
      </c>
      <c r="E4270" s="41">
        <v>0</v>
      </c>
      <c r="F4270" s="43">
        <f t="shared" si="114"/>
        <v>20474771.470000006</v>
      </c>
    </row>
    <row r="4271" spans="2:6" ht="22.5">
      <c r="B4271" s="39" t="s">
        <v>33</v>
      </c>
      <c r="C4271" s="40">
        <v>2417633.0500000003</v>
      </c>
      <c r="D4271" s="42">
        <v>0</v>
      </c>
      <c r="E4271" s="41">
        <v>0</v>
      </c>
      <c r="F4271" s="43">
        <f t="shared" si="114"/>
        <v>2417633.0500000003</v>
      </c>
    </row>
    <row r="4272" spans="2:6" ht="22.5">
      <c r="B4272" s="39" t="s">
        <v>32</v>
      </c>
      <c r="C4272" s="40">
        <v>2569157.9700000007</v>
      </c>
      <c r="D4272" s="42">
        <v>0</v>
      </c>
      <c r="E4272" s="41">
        <v>0</v>
      </c>
      <c r="F4272" s="43">
        <f t="shared" si="114"/>
        <v>2569157.9700000007</v>
      </c>
    </row>
    <row r="4273" spans="2:6" ht="12.75">
      <c r="B4273" s="39" t="s">
        <v>14</v>
      </c>
      <c r="C4273" s="40">
        <v>1969805.1600000001</v>
      </c>
      <c r="D4273" s="42">
        <v>0</v>
      </c>
      <c r="E4273" s="41">
        <v>0</v>
      </c>
      <c r="F4273" s="43">
        <f t="shared" si="114"/>
        <v>1969805.1600000001</v>
      </c>
    </row>
    <row r="4274" spans="2:6" ht="12.75">
      <c r="B4274" s="39" t="s">
        <v>15</v>
      </c>
      <c r="C4274" s="40">
        <v>0.06999999993058736</v>
      </c>
      <c r="D4274" s="42">
        <v>0</v>
      </c>
      <c r="E4274" s="41">
        <v>0</v>
      </c>
      <c r="F4274" s="43">
        <f t="shared" si="114"/>
        <v>0.06999999993058736</v>
      </c>
    </row>
    <row r="4275" spans="2:6" ht="22.5">
      <c r="B4275" s="39" t="s">
        <v>16</v>
      </c>
      <c r="C4275" s="40">
        <v>902574.56</v>
      </c>
      <c r="D4275" s="42">
        <v>0</v>
      </c>
      <c r="E4275" s="41">
        <v>0</v>
      </c>
      <c r="F4275" s="43">
        <f t="shared" si="114"/>
        <v>902574.56</v>
      </c>
    </row>
    <row r="4276" spans="2:6" ht="33.75">
      <c r="B4276" s="39" t="s">
        <v>1</v>
      </c>
      <c r="C4276" s="40">
        <v>11654195.479999995</v>
      </c>
      <c r="D4276" s="42">
        <v>0</v>
      </c>
      <c r="E4276" s="41">
        <v>0</v>
      </c>
      <c r="F4276" s="43">
        <f t="shared" si="114"/>
        <v>11654195.479999995</v>
      </c>
    </row>
    <row r="4277" spans="2:6" ht="12.75">
      <c r="B4277" s="39" t="s">
        <v>17</v>
      </c>
      <c r="C4277" s="40">
        <v>-11655.960000000661</v>
      </c>
      <c r="D4277" s="42">
        <v>1162541.66</v>
      </c>
      <c r="E4277" s="41">
        <v>0</v>
      </c>
      <c r="F4277" s="43">
        <f t="shared" si="114"/>
        <v>1150885.6999999993</v>
      </c>
    </row>
    <row r="4278" spans="2:6" ht="22.5">
      <c r="B4278" s="39" t="s">
        <v>2</v>
      </c>
      <c r="C4278" s="40">
        <v>6881850.3199999975</v>
      </c>
      <c r="D4278" s="42">
        <v>0</v>
      </c>
      <c r="E4278" s="41">
        <v>7701357.19</v>
      </c>
      <c r="F4278" s="43">
        <f t="shared" si="114"/>
        <v>-819506.8700000029</v>
      </c>
    </row>
    <row r="4279" spans="2:6" ht="12.75">
      <c r="B4279" s="39" t="s">
        <v>27</v>
      </c>
      <c r="C4279" s="40">
        <v>-0.060000000055879354</v>
      </c>
      <c r="D4279" s="42">
        <v>0</v>
      </c>
      <c r="E4279" s="41">
        <v>0</v>
      </c>
      <c r="F4279" s="43">
        <f t="shared" si="114"/>
        <v>-0.060000000055879354</v>
      </c>
    </row>
    <row r="4280" spans="2:6" ht="12.75">
      <c r="B4280" s="39" t="s">
        <v>28</v>
      </c>
      <c r="C4280" s="40">
        <v>0.5600000000558794</v>
      </c>
      <c r="D4280" s="42">
        <v>0</v>
      </c>
      <c r="E4280" s="41">
        <v>0</v>
      </c>
      <c r="F4280" s="43">
        <f t="shared" si="114"/>
        <v>0.5600000000558794</v>
      </c>
    </row>
    <row r="4281" spans="2:6" ht="22.5">
      <c r="B4281" s="39" t="s">
        <v>3</v>
      </c>
      <c r="C4281" s="40">
        <v>4304267.300000001</v>
      </c>
      <c r="D4281" s="42">
        <v>0</v>
      </c>
      <c r="E4281" s="41">
        <v>0</v>
      </c>
      <c r="F4281" s="43">
        <f t="shared" si="114"/>
        <v>4304267.300000001</v>
      </c>
    </row>
    <row r="4282" spans="2:6" ht="12.75">
      <c r="B4282" s="39" t="s">
        <v>29</v>
      </c>
      <c r="C4282" s="40">
        <v>2630188.8999999994</v>
      </c>
      <c r="D4282" s="42">
        <v>0</v>
      </c>
      <c r="E4282" s="41">
        <v>2570692.77</v>
      </c>
      <c r="F4282" s="43">
        <f t="shared" si="114"/>
        <v>59496.12999999942</v>
      </c>
    </row>
    <row r="4283" spans="2:6" ht="12.75">
      <c r="B4283" s="39" t="s">
        <v>30</v>
      </c>
      <c r="C4283" s="40">
        <v>81021.80000000002</v>
      </c>
      <c r="D4283" s="42">
        <v>0</v>
      </c>
      <c r="E4283" s="41">
        <v>0</v>
      </c>
      <c r="F4283" s="43">
        <f t="shared" si="114"/>
        <v>81021.80000000002</v>
      </c>
    </row>
    <row r="4284" spans="2:6" ht="12.75">
      <c r="B4284" s="39" t="s">
        <v>67</v>
      </c>
      <c r="C4284" s="40">
        <v>0</v>
      </c>
      <c r="D4284" s="42">
        <v>0</v>
      </c>
      <c r="E4284" s="41">
        <v>0</v>
      </c>
      <c r="F4284" s="43">
        <f t="shared" si="114"/>
        <v>0</v>
      </c>
    </row>
    <row r="4285" spans="2:6" ht="12.75">
      <c r="B4285" s="44" t="s">
        <v>66</v>
      </c>
      <c r="C4285" s="40">
        <v>726305.58</v>
      </c>
      <c r="D4285" s="42">
        <v>2040</v>
      </c>
      <c r="E4285" s="41">
        <v>0</v>
      </c>
      <c r="F4285" s="43">
        <f t="shared" si="114"/>
        <v>728345.58</v>
      </c>
    </row>
    <row r="4286" spans="2:6" ht="15">
      <c r="B4286" s="45" t="s">
        <v>5</v>
      </c>
      <c r="C4286" s="46">
        <v>61395851.929999985</v>
      </c>
      <c r="D4286" s="47">
        <f>SUM(D4262:D4285)</f>
        <v>15387623.33</v>
      </c>
      <c r="E4286" s="47">
        <f>SUM(E4262:E4285)</f>
        <v>19264102.9</v>
      </c>
      <c r="F4286" s="46">
        <f>SUM(F4262:F4285)</f>
        <v>57519372.35999998</v>
      </c>
    </row>
    <row r="4292" ht="12.75" customHeight="1"/>
    <row r="4296" ht="12.75">
      <c r="B4296" s="37" t="s">
        <v>18</v>
      </c>
    </row>
    <row r="4297" spans="2:6" ht="12.75">
      <c r="B4297" s="34" t="s">
        <v>19</v>
      </c>
      <c r="C4297" s="35"/>
      <c r="D4297" s="35"/>
      <c r="E4297" s="36"/>
      <c r="F4297" s="36"/>
    </row>
    <row r="4298" spans="2:6" ht="15.75">
      <c r="B4298" s="34"/>
      <c r="C4298" s="14" t="s">
        <v>25</v>
      </c>
      <c r="D4298" s="14"/>
      <c r="E4298" s="15"/>
      <c r="F4298" s="38">
        <v>116</v>
      </c>
    </row>
    <row r="4299" spans="2:6" ht="12.75">
      <c r="B4299" s="58" t="s">
        <v>7</v>
      </c>
      <c r="C4299" s="60" t="s">
        <v>189</v>
      </c>
      <c r="D4299" s="60" t="s">
        <v>4</v>
      </c>
      <c r="E4299" s="60" t="s">
        <v>6</v>
      </c>
      <c r="F4299" s="60" t="s">
        <v>190</v>
      </c>
    </row>
    <row r="4300" spans="2:6" ht="12.75">
      <c r="B4300" s="59"/>
      <c r="C4300" s="61"/>
      <c r="D4300" s="61"/>
      <c r="E4300" s="61"/>
      <c r="F4300" s="61"/>
    </row>
    <row r="4301" spans="2:6" ht="12.75">
      <c r="B4301" s="39" t="s">
        <v>8</v>
      </c>
      <c r="C4301" s="40">
        <v>115994.4999999851</v>
      </c>
      <c r="D4301" s="41">
        <v>0</v>
      </c>
      <c r="E4301" s="42">
        <v>0</v>
      </c>
      <c r="F4301" s="43">
        <f>C4301+D4301-E4301</f>
        <v>115994.4999999851</v>
      </c>
    </row>
    <row r="4302" spans="2:6" ht="12.75">
      <c r="B4302" s="39" t="s">
        <v>9</v>
      </c>
      <c r="C4302" s="40">
        <v>1694571.4700000004</v>
      </c>
      <c r="D4302" s="42">
        <v>0</v>
      </c>
      <c r="E4302" s="41">
        <v>0</v>
      </c>
      <c r="F4302" s="43">
        <f>C4302+D4302-E4302</f>
        <v>1694571.4700000004</v>
      </c>
    </row>
    <row r="4303" spans="2:6" ht="12.75">
      <c r="B4303" s="39" t="s">
        <v>10</v>
      </c>
      <c r="C4303" s="40">
        <v>562507.0199999996</v>
      </c>
      <c r="D4303" s="42">
        <v>0</v>
      </c>
      <c r="E4303" s="41">
        <v>0</v>
      </c>
      <c r="F4303" s="43">
        <f>C4303+D4303-E4303</f>
        <v>562507.0199999996</v>
      </c>
    </row>
    <row r="4304" spans="2:6" ht="12.75">
      <c r="B4304" s="39" t="s">
        <v>11</v>
      </c>
      <c r="C4304" s="40">
        <v>124067.20000000112</v>
      </c>
      <c r="D4304" s="42">
        <v>0</v>
      </c>
      <c r="E4304" s="41">
        <v>0</v>
      </c>
      <c r="F4304" s="43">
        <f>C4304+D4304-E4304</f>
        <v>124067.20000000112</v>
      </c>
    </row>
    <row r="4305" spans="2:6" ht="12.75">
      <c r="B4305" s="39" t="s">
        <v>154</v>
      </c>
      <c r="C4305" s="40">
        <v>0</v>
      </c>
      <c r="D4305" s="42">
        <v>0</v>
      </c>
      <c r="E4305" s="41">
        <v>0</v>
      </c>
      <c r="F4305" s="43">
        <f>C4305+D4305-E4305</f>
        <v>0</v>
      </c>
    </row>
    <row r="4306" spans="2:6" ht="12.75">
      <c r="B4306" s="39" t="s">
        <v>12</v>
      </c>
      <c r="C4306" s="40">
        <v>2428867.1900000004</v>
      </c>
      <c r="D4306" s="42">
        <v>0</v>
      </c>
      <c r="E4306" s="41">
        <v>0</v>
      </c>
      <c r="F4306" s="43">
        <f aca="true" t="shared" si="115" ref="F4306:F4324">C4306+D4306-E4306</f>
        <v>2428867.1900000004</v>
      </c>
    </row>
    <row r="4307" spans="2:6" ht="22.5">
      <c r="B4307" s="39" t="s">
        <v>31</v>
      </c>
      <c r="C4307" s="40">
        <v>1803081.51</v>
      </c>
      <c r="D4307" s="42">
        <v>0</v>
      </c>
      <c r="E4307" s="41">
        <v>0</v>
      </c>
      <c r="F4307" s="43">
        <f t="shared" si="115"/>
        <v>1803081.51</v>
      </c>
    </row>
    <row r="4308" spans="2:6" ht="12.75">
      <c r="B4308" s="39" t="s">
        <v>13</v>
      </c>
      <c r="C4308" s="40">
        <v>5297635.5699999975</v>
      </c>
      <c r="D4308" s="42">
        <v>0</v>
      </c>
      <c r="E4308" s="41">
        <v>0</v>
      </c>
      <c r="F4308" s="43">
        <f t="shared" si="115"/>
        <v>5297635.5699999975</v>
      </c>
    </row>
    <row r="4309" spans="2:6" ht="22.5">
      <c r="B4309" s="39" t="s">
        <v>0</v>
      </c>
      <c r="C4309" s="40">
        <v>20474771.470000006</v>
      </c>
      <c r="D4309" s="42">
        <v>0</v>
      </c>
      <c r="E4309" s="41">
        <v>11542192.14</v>
      </c>
      <c r="F4309" s="43">
        <f t="shared" si="115"/>
        <v>8932579.330000006</v>
      </c>
    </row>
    <row r="4310" spans="2:6" ht="22.5">
      <c r="B4310" s="39" t="s">
        <v>33</v>
      </c>
      <c r="C4310" s="40">
        <v>2417633.0500000003</v>
      </c>
      <c r="D4310" s="42">
        <v>0</v>
      </c>
      <c r="E4310" s="41">
        <v>0</v>
      </c>
      <c r="F4310" s="43">
        <f t="shared" si="115"/>
        <v>2417633.0500000003</v>
      </c>
    </row>
    <row r="4311" spans="2:6" ht="22.5">
      <c r="B4311" s="39" t="s">
        <v>32</v>
      </c>
      <c r="C4311" s="40">
        <v>2569157.9700000007</v>
      </c>
      <c r="D4311" s="42">
        <v>0</v>
      </c>
      <c r="E4311" s="41">
        <v>0</v>
      </c>
      <c r="F4311" s="43">
        <f t="shared" si="115"/>
        <v>2569157.9700000007</v>
      </c>
    </row>
    <row r="4312" spans="2:6" ht="12.75">
      <c r="B4312" s="39" t="s">
        <v>14</v>
      </c>
      <c r="C4312" s="40">
        <v>1969805.1600000001</v>
      </c>
      <c r="D4312" s="42">
        <v>0</v>
      </c>
      <c r="E4312" s="41">
        <v>0</v>
      </c>
      <c r="F4312" s="43">
        <f t="shared" si="115"/>
        <v>1969805.1600000001</v>
      </c>
    </row>
    <row r="4313" spans="2:6" ht="12.75">
      <c r="B4313" s="39" t="s">
        <v>15</v>
      </c>
      <c r="C4313" s="40">
        <v>0.06999999993058736</v>
      </c>
      <c r="D4313" s="42">
        <v>0</v>
      </c>
      <c r="E4313" s="41">
        <v>0</v>
      </c>
      <c r="F4313" s="43">
        <f t="shared" si="115"/>
        <v>0.06999999993058736</v>
      </c>
    </row>
    <row r="4314" spans="2:6" ht="22.5">
      <c r="B4314" s="39" t="s">
        <v>16</v>
      </c>
      <c r="C4314" s="40">
        <v>902574.56</v>
      </c>
      <c r="D4314" s="42">
        <v>0</v>
      </c>
      <c r="E4314" s="41">
        <v>0</v>
      </c>
      <c r="F4314" s="43">
        <f t="shared" si="115"/>
        <v>902574.56</v>
      </c>
    </row>
    <row r="4315" spans="2:6" ht="33.75">
      <c r="B4315" s="39" t="s">
        <v>1</v>
      </c>
      <c r="C4315" s="40">
        <v>11654195.479999995</v>
      </c>
      <c r="D4315" s="42">
        <v>0</v>
      </c>
      <c r="E4315" s="41">
        <v>0</v>
      </c>
      <c r="F4315" s="43">
        <f t="shared" si="115"/>
        <v>11654195.479999995</v>
      </c>
    </row>
    <row r="4316" spans="2:6" ht="12.75">
      <c r="B4316" s="39" t="s">
        <v>17</v>
      </c>
      <c r="C4316" s="40">
        <v>1150885.6999999993</v>
      </c>
      <c r="D4316" s="42">
        <v>0</v>
      </c>
      <c r="E4316" s="41">
        <v>1035044.67</v>
      </c>
      <c r="F4316" s="43">
        <f t="shared" si="115"/>
        <v>115841.02999999921</v>
      </c>
    </row>
    <row r="4317" spans="2:6" ht="22.5">
      <c r="B4317" s="39" t="s">
        <v>2</v>
      </c>
      <c r="C4317" s="40">
        <v>-819506.8700000029</v>
      </c>
      <c r="D4317" s="42">
        <v>0</v>
      </c>
      <c r="E4317" s="41">
        <v>0</v>
      </c>
      <c r="F4317" s="43">
        <f t="shared" si="115"/>
        <v>-819506.8700000029</v>
      </c>
    </row>
    <row r="4318" spans="2:6" ht="12.75">
      <c r="B4318" s="39" t="s">
        <v>27</v>
      </c>
      <c r="C4318" s="40">
        <v>-0.060000000055879354</v>
      </c>
      <c r="D4318" s="42">
        <v>0</v>
      </c>
      <c r="E4318" s="41">
        <v>0</v>
      </c>
      <c r="F4318" s="43">
        <f t="shared" si="115"/>
        <v>-0.060000000055879354</v>
      </c>
    </row>
    <row r="4319" spans="2:6" ht="12.75">
      <c r="B4319" s="39" t="s">
        <v>28</v>
      </c>
      <c r="C4319" s="40">
        <v>0.5600000000558794</v>
      </c>
      <c r="D4319" s="42">
        <v>0</v>
      </c>
      <c r="E4319" s="41">
        <v>0</v>
      </c>
      <c r="F4319" s="43">
        <f t="shared" si="115"/>
        <v>0.5600000000558794</v>
      </c>
    </row>
    <row r="4320" spans="2:6" ht="22.5">
      <c r="B4320" s="39" t="s">
        <v>3</v>
      </c>
      <c r="C4320" s="40">
        <v>4304267.300000001</v>
      </c>
      <c r="D4320" s="42">
        <v>0</v>
      </c>
      <c r="E4320" s="41">
        <v>0</v>
      </c>
      <c r="F4320" s="43">
        <f t="shared" si="115"/>
        <v>4304267.300000001</v>
      </c>
    </row>
    <row r="4321" spans="2:6" ht="12.75">
      <c r="B4321" s="39" t="s">
        <v>29</v>
      </c>
      <c r="C4321" s="40">
        <v>59496.12999999942</v>
      </c>
      <c r="D4321" s="42">
        <v>0</v>
      </c>
      <c r="E4321" s="41">
        <v>0</v>
      </c>
      <c r="F4321" s="43">
        <f t="shared" si="115"/>
        <v>59496.12999999942</v>
      </c>
    </row>
    <row r="4322" spans="2:6" ht="12.75">
      <c r="B4322" s="39" t="s">
        <v>30</v>
      </c>
      <c r="C4322" s="40">
        <v>81021.80000000002</v>
      </c>
      <c r="D4322" s="42">
        <v>33307.26</v>
      </c>
      <c r="E4322" s="41">
        <v>0</v>
      </c>
      <c r="F4322" s="43">
        <f t="shared" si="115"/>
        <v>114329.06000000003</v>
      </c>
    </row>
    <row r="4323" spans="2:6" ht="12.75">
      <c r="B4323" s="39" t="s">
        <v>67</v>
      </c>
      <c r="C4323" s="40">
        <v>0</v>
      </c>
      <c r="D4323" s="42">
        <v>0</v>
      </c>
      <c r="E4323" s="41">
        <v>0</v>
      </c>
      <c r="F4323" s="43">
        <f t="shared" si="115"/>
        <v>0</v>
      </c>
    </row>
    <row r="4324" spans="2:6" ht="12.75">
      <c r="B4324" s="44" t="s">
        <v>66</v>
      </c>
      <c r="C4324" s="40">
        <v>728345.58</v>
      </c>
      <c r="D4324" s="42">
        <v>0</v>
      </c>
      <c r="E4324" s="41">
        <v>0</v>
      </c>
      <c r="F4324" s="43">
        <f t="shared" si="115"/>
        <v>728345.58</v>
      </c>
    </row>
    <row r="4325" spans="2:6" ht="15">
      <c r="B4325" s="45" t="s">
        <v>5</v>
      </c>
      <c r="C4325" s="46">
        <v>57519372.35999998</v>
      </c>
      <c r="D4325" s="47">
        <f>SUM(D4301:D4324)</f>
        <v>33307.26</v>
      </c>
      <c r="E4325" s="47">
        <f>SUM(E4301:E4324)</f>
        <v>12577236.81</v>
      </c>
      <c r="F4325" s="46">
        <f>SUM(F4301:F4324)</f>
        <v>44975442.809999995</v>
      </c>
    </row>
    <row r="4329" ht="12.75" customHeight="1"/>
    <row r="4336" ht="12.75">
      <c r="B4336" s="37" t="s">
        <v>18</v>
      </c>
    </row>
    <row r="4337" spans="2:6" ht="12.75">
      <c r="B4337" s="34" t="s">
        <v>19</v>
      </c>
      <c r="C4337" s="35"/>
      <c r="D4337" s="35"/>
      <c r="E4337" s="36"/>
      <c r="F4337" s="36"/>
    </row>
    <row r="4338" spans="2:6" ht="15.75">
      <c r="B4338" s="34"/>
      <c r="C4338" s="14" t="s">
        <v>25</v>
      </c>
      <c r="D4338" s="14"/>
      <c r="E4338" s="15"/>
      <c r="F4338" s="38">
        <v>117</v>
      </c>
    </row>
    <row r="4339" spans="2:6" ht="12.75">
      <c r="B4339" s="58" t="s">
        <v>7</v>
      </c>
      <c r="C4339" s="60" t="s">
        <v>190</v>
      </c>
      <c r="D4339" s="60" t="s">
        <v>4</v>
      </c>
      <c r="E4339" s="60" t="s">
        <v>6</v>
      </c>
      <c r="F4339" s="60" t="s">
        <v>191</v>
      </c>
    </row>
    <row r="4340" spans="2:6" ht="12.75">
      <c r="B4340" s="59"/>
      <c r="C4340" s="61"/>
      <c r="D4340" s="61"/>
      <c r="E4340" s="61"/>
      <c r="F4340" s="61"/>
    </row>
    <row r="4341" spans="2:6" ht="12.75">
      <c r="B4341" s="39" t="s">
        <v>8</v>
      </c>
      <c r="C4341" s="40">
        <v>115994.4999999851</v>
      </c>
      <c r="D4341" s="41">
        <v>0</v>
      </c>
      <c r="E4341" s="42">
        <v>0</v>
      </c>
      <c r="F4341" s="43">
        <f>C4341+D4341-E4341</f>
        <v>115994.4999999851</v>
      </c>
    </row>
    <row r="4342" spans="2:6" ht="12.75">
      <c r="B4342" s="39" t="s">
        <v>9</v>
      </c>
      <c r="C4342" s="40">
        <v>1694571.4700000004</v>
      </c>
      <c r="D4342" s="42">
        <v>0</v>
      </c>
      <c r="E4342" s="41">
        <v>0</v>
      </c>
      <c r="F4342" s="43">
        <f>C4342+D4342-E4342</f>
        <v>1694571.4700000004</v>
      </c>
    </row>
    <row r="4343" spans="2:6" ht="12.75">
      <c r="B4343" s="39" t="s">
        <v>10</v>
      </c>
      <c r="C4343" s="40">
        <v>562507.0199999996</v>
      </c>
      <c r="D4343" s="42">
        <v>0</v>
      </c>
      <c r="E4343" s="41">
        <v>0</v>
      </c>
      <c r="F4343" s="43">
        <f>C4343+D4343-E4343</f>
        <v>562507.0199999996</v>
      </c>
    </row>
    <row r="4344" spans="2:6" ht="12.75">
      <c r="B4344" s="39" t="s">
        <v>11</v>
      </c>
      <c r="C4344" s="40">
        <v>124067.20000000112</v>
      </c>
      <c r="D4344" s="42">
        <v>0</v>
      </c>
      <c r="E4344" s="41">
        <v>0</v>
      </c>
      <c r="F4344" s="43">
        <f>C4344+D4344-E4344</f>
        <v>124067.20000000112</v>
      </c>
    </row>
    <row r="4345" spans="2:6" ht="12.75">
      <c r="B4345" s="39" t="s">
        <v>154</v>
      </c>
      <c r="C4345" s="40">
        <v>0</v>
      </c>
      <c r="D4345" s="42">
        <v>0</v>
      </c>
      <c r="E4345" s="41">
        <v>0</v>
      </c>
      <c r="F4345" s="43">
        <f>C4345+D4345-E4345</f>
        <v>0</v>
      </c>
    </row>
    <row r="4346" spans="2:6" ht="12.75">
      <c r="B4346" s="39" t="s">
        <v>12</v>
      </c>
      <c r="C4346" s="40">
        <v>2428867.1900000004</v>
      </c>
      <c r="D4346" s="42">
        <v>0</v>
      </c>
      <c r="E4346" s="41">
        <v>0</v>
      </c>
      <c r="F4346" s="43">
        <f aca="true" t="shared" si="116" ref="F4346:F4364">C4346+D4346-E4346</f>
        <v>2428867.1900000004</v>
      </c>
    </row>
    <row r="4347" spans="2:6" ht="22.5">
      <c r="B4347" s="39" t="s">
        <v>31</v>
      </c>
      <c r="C4347" s="40">
        <v>1803081.51</v>
      </c>
      <c r="D4347" s="42">
        <v>0</v>
      </c>
      <c r="E4347" s="41">
        <v>0</v>
      </c>
      <c r="F4347" s="43">
        <f t="shared" si="116"/>
        <v>1803081.51</v>
      </c>
    </row>
    <row r="4348" spans="2:6" ht="12.75">
      <c r="B4348" s="39" t="s">
        <v>13</v>
      </c>
      <c r="C4348" s="40">
        <v>5297635.5699999975</v>
      </c>
      <c r="D4348" s="42">
        <v>0</v>
      </c>
      <c r="E4348" s="41">
        <v>0</v>
      </c>
      <c r="F4348" s="43">
        <f t="shared" si="116"/>
        <v>5297635.5699999975</v>
      </c>
    </row>
    <row r="4349" spans="2:6" ht="22.5">
      <c r="B4349" s="39" t="s">
        <v>0</v>
      </c>
      <c r="C4349" s="40">
        <v>8932579.330000006</v>
      </c>
      <c r="D4349" s="42">
        <v>0</v>
      </c>
      <c r="E4349" s="41">
        <v>0</v>
      </c>
      <c r="F4349" s="43">
        <f t="shared" si="116"/>
        <v>8932579.330000006</v>
      </c>
    </row>
    <row r="4350" spans="2:6" ht="22.5">
      <c r="B4350" s="39" t="s">
        <v>33</v>
      </c>
      <c r="C4350" s="40">
        <v>2417633.0500000003</v>
      </c>
      <c r="D4350" s="42">
        <v>0</v>
      </c>
      <c r="E4350" s="41">
        <v>0</v>
      </c>
      <c r="F4350" s="43">
        <f t="shared" si="116"/>
        <v>2417633.0500000003</v>
      </c>
    </row>
    <row r="4351" spans="2:6" ht="22.5">
      <c r="B4351" s="39" t="s">
        <v>32</v>
      </c>
      <c r="C4351" s="40">
        <v>2569157.9700000007</v>
      </c>
      <c r="D4351" s="42">
        <v>0</v>
      </c>
      <c r="E4351" s="41">
        <v>0</v>
      </c>
      <c r="F4351" s="43">
        <f t="shared" si="116"/>
        <v>2569157.9700000007</v>
      </c>
    </row>
    <row r="4352" spans="2:6" ht="12.75">
      <c r="B4352" s="39" t="s">
        <v>14</v>
      </c>
      <c r="C4352" s="40">
        <v>1969805.1600000001</v>
      </c>
      <c r="D4352" s="42">
        <v>0</v>
      </c>
      <c r="E4352" s="41">
        <v>0</v>
      </c>
      <c r="F4352" s="43">
        <f t="shared" si="116"/>
        <v>1969805.1600000001</v>
      </c>
    </row>
    <row r="4353" spans="2:6" ht="12.75">
      <c r="B4353" s="39" t="s">
        <v>15</v>
      </c>
      <c r="C4353" s="40">
        <v>0.06999999993058736</v>
      </c>
      <c r="D4353" s="42">
        <v>0</v>
      </c>
      <c r="E4353" s="41">
        <v>0</v>
      </c>
      <c r="F4353" s="43">
        <f t="shared" si="116"/>
        <v>0.06999999993058736</v>
      </c>
    </row>
    <row r="4354" spans="2:6" ht="22.5">
      <c r="B4354" s="39" t="s">
        <v>16</v>
      </c>
      <c r="C4354" s="40">
        <v>902574.56</v>
      </c>
      <c r="D4354" s="42">
        <v>0</v>
      </c>
      <c r="E4354" s="41">
        <v>0</v>
      </c>
      <c r="F4354" s="43">
        <f t="shared" si="116"/>
        <v>902574.56</v>
      </c>
    </row>
    <row r="4355" spans="2:6" ht="33.75">
      <c r="B4355" s="39" t="s">
        <v>1</v>
      </c>
      <c r="C4355" s="40">
        <v>11654195.479999995</v>
      </c>
      <c r="D4355" s="42">
        <v>0</v>
      </c>
      <c r="E4355" s="41">
        <v>0</v>
      </c>
      <c r="F4355" s="43">
        <f t="shared" si="116"/>
        <v>11654195.479999995</v>
      </c>
    </row>
    <row r="4356" spans="2:6" ht="12.75">
      <c r="B4356" s="39" t="s">
        <v>17</v>
      </c>
      <c r="C4356" s="40">
        <v>115841.02999999921</v>
      </c>
      <c r="D4356" s="42">
        <v>0</v>
      </c>
      <c r="E4356" s="41">
        <v>0</v>
      </c>
      <c r="F4356" s="43">
        <f t="shared" si="116"/>
        <v>115841.02999999921</v>
      </c>
    </row>
    <row r="4357" spans="2:6" ht="22.5">
      <c r="B4357" s="39" t="s">
        <v>2</v>
      </c>
      <c r="C4357" s="40">
        <v>-819506.8700000029</v>
      </c>
      <c r="D4357" s="42">
        <v>0</v>
      </c>
      <c r="E4357" s="41">
        <v>0</v>
      </c>
      <c r="F4357" s="43">
        <f t="shared" si="116"/>
        <v>-819506.8700000029</v>
      </c>
    </row>
    <row r="4358" spans="2:6" ht="12.75">
      <c r="B4358" s="39" t="s">
        <v>27</v>
      </c>
      <c r="C4358" s="40">
        <v>-0.060000000055879354</v>
      </c>
      <c r="D4358" s="42">
        <v>0</v>
      </c>
      <c r="E4358" s="41">
        <v>0</v>
      </c>
      <c r="F4358" s="43">
        <f t="shared" si="116"/>
        <v>-0.060000000055879354</v>
      </c>
    </row>
    <row r="4359" spans="2:6" ht="12.75">
      <c r="B4359" s="39" t="s">
        <v>28</v>
      </c>
      <c r="C4359" s="40">
        <v>0.5600000000558794</v>
      </c>
      <c r="D4359" s="42">
        <v>0</v>
      </c>
      <c r="E4359" s="41">
        <v>0</v>
      </c>
      <c r="F4359" s="43">
        <f t="shared" si="116"/>
        <v>0.5600000000558794</v>
      </c>
    </row>
    <row r="4360" spans="2:6" ht="22.5">
      <c r="B4360" s="39" t="s">
        <v>3</v>
      </c>
      <c r="C4360" s="40">
        <v>4304267.300000001</v>
      </c>
      <c r="D4360" s="42">
        <v>0</v>
      </c>
      <c r="E4360" s="41">
        <v>0</v>
      </c>
      <c r="F4360" s="43">
        <f t="shared" si="116"/>
        <v>4304267.300000001</v>
      </c>
    </row>
    <row r="4361" spans="2:6" ht="12.75">
      <c r="B4361" s="39" t="s">
        <v>29</v>
      </c>
      <c r="C4361" s="40">
        <v>59496.12999999942</v>
      </c>
      <c r="D4361" s="42">
        <v>0</v>
      </c>
      <c r="E4361" s="41">
        <v>0</v>
      </c>
      <c r="F4361" s="43">
        <f t="shared" si="116"/>
        <v>59496.12999999942</v>
      </c>
    </row>
    <row r="4362" spans="2:6" ht="12.75">
      <c r="B4362" s="39" t="s">
        <v>30</v>
      </c>
      <c r="C4362" s="40">
        <v>114329.06000000003</v>
      </c>
      <c r="D4362" s="42">
        <v>0</v>
      </c>
      <c r="E4362" s="41">
        <v>0</v>
      </c>
      <c r="F4362" s="43">
        <f t="shared" si="116"/>
        <v>114329.06000000003</v>
      </c>
    </row>
    <row r="4363" spans="2:6" ht="12.75">
      <c r="B4363" s="39" t="s">
        <v>67</v>
      </c>
      <c r="C4363" s="40">
        <v>0</v>
      </c>
      <c r="D4363" s="42">
        <v>0</v>
      </c>
      <c r="E4363" s="41">
        <v>0</v>
      </c>
      <c r="F4363" s="43">
        <f t="shared" si="116"/>
        <v>0</v>
      </c>
    </row>
    <row r="4364" spans="2:6" ht="12.75">
      <c r="B4364" s="44" t="s">
        <v>66</v>
      </c>
      <c r="C4364" s="40">
        <v>728345.58</v>
      </c>
      <c r="D4364" s="42">
        <v>0</v>
      </c>
      <c r="E4364" s="41">
        <v>110000</v>
      </c>
      <c r="F4364" s="43">
        <f t="shared" si="116"/>
        <v>618345.58</v>
      </c>
    </row>
    <row r="4365" spans="2:6" ht="12.75" customHeight="1">
      <c r="B4365" s="45" t="s">
        <v>5</v>
      </c>
      <c r="C4365" s="46">
        <v>44975442.809999995</v>
      </c>
      <c r="D4365" s="47">
        <f>SUM(D4341:D4364)</f>
        <v>0</v>
      </c>
      <c r="E4365" s="47">
        <f>SUM(E4341:E4364)</f>
        <v>110000</v>
      </c>
      <c r="F4365" s="46">
        <f>SUM(F4341:F4364)</f>
        <v>44865442.809999995</v>
      </c>
    </row>
    <row r="4371" ht="12.75">
      <c r="B4371" s="37" t="s">
        <v>18</v>
      </c>
    </row>
    <row r="4372" spans="2:6" ht="12.75">
      <c r="B4372" s="34" t="s">
        <v>19</v>
      </c>
      <c r="C4372" s="35"/>
      <c r="D4372" s="35"/>
      <c r="E4372" s="36"/>
      <c r="F4372" s="36"/>
    </row>
    <row r="4373" spans="2:6" ht="15.75">
      <c r="B4373" s="34"/>
      <c r="C4373" s="14" t="s">
        <v>25</v>
      </c>
      <c r="D4373" s="14"/>
      <c r="E4373" s="15"/>
      <c r="F4373" s="38">
        <v>118</v>
      </c>
    </row>
    <row r="4374" spans="2:6" ht="12.75">
      <c r="B4374" s="58" t="s">
        <v>7</v>
      </c>
      <c r="C4374" s="60" t="s">
        <v>191</v>
      </c>
      <c r="D4374" s="60" t="s">
        <v>4</v>
      </c>
      <c r="E4374" s="60" t="s">
        <v>6</v>
      </c>
      <c r="F4374" s="60" t="s">
        <v>192</v>
      </c>
    </row>
    <row r="4375" spans="2:6" ht="12.75">
      <c r="B4375" s="59"/>
      <c r="C4375" s="61"/>
      <c r="D4375" s="61"/>
      <c r="E4375" s="61"/>
      <c r="F4375" s="61"/>
    </row>
    <row r="4376" spans="2:6" ht="12.75">
      <c r="B4376" s="39" t="s">
        <v>8</v>
      </c>
      <c r="C4376" s="40">
        <v>115994.4999999851</v>
      </c>
      <c r="D4376" s="41">
        <v>0</v>
      </c>
      <c r="E4376" s="42">
        <v>0</v>
      </c>
      <c r="F4376" s="43">
        <f>C4376+D4376-E4376</f>
        <v>115994.4999999851</v>
      </c>
    </row>
    <row r="4377" spans="2:6" ht="12.75">
      <c r="B4377" s="39" t="s">
        <v>9</v>
      </c>
      <c r="C4377" s="40">
        <v>1694571.4700000004</v>
      </c>
      <c r="D4377" s="42">
        <v>0</v>
      </c>
      <c r="E4377" s="41">
        <v>970571.54</v>
      </c>
      <c r="F4377" s="43">
        <f>C4377+D4377-E4377</f>
        <v>723999.9300000004</v>
      </c>
    </row>
    <row r="4378" spans="2:6" ht="12.75">
      <c r="B4378" s="39" t="s">
        <v>10</v>
      </c>
      <c r="C4378" s="40">
        <v>562507.0199999996</v>
      </c>
      <c r="D4378" s="42">
        <v>0</v>
      </c>
      <c r="E4378" s="41">
        <v>0</v>
      </c>
      <c r="F4378" s="43">
        <f>C4378+D4378-E4378</f>
        <v>562507.0199999996</v>
      </c>
    </row>
    <row r="4379" spans="2:6" ht="12.75">
      <c r="B4379" s="39" t="s">
        <v>11</v>
      </c>
      <c r="C4379" s="40">
        <v>124067.20000000112</v>
      </c>
      <c r="D4379" s="42">
        <v>0</v>
      </c>
      <c r="E4379" s="41">
        <v>0</v>
      </c>
      <c r="F4379" s="43">
        <f>C4379+D4379-E4379</f>
        <v>124067.20000000112</v>
      </c>
    </row>
    <row r="4380" spans="2:6" ht="12.75">
      <c r="B4380" s="39" t="s">
        <v>154</v>
      </c>
      <c r="C4380" s="40">
        <v>0</v>
      </c>
      <c r="D4380" s="42">
        <v>0</v>
      </c>
      <c r="E4380" s="41">
        <v>0</v>
      </c>
      <c r="F4380" s="43">
        <f>C4380+D4380-E4380</f>
        <v>0</v>
      </c>
    </row>
    <row r="4381" spans="2:6" ht="12.75">
      <c r="B4381" s="39" t="s">
        <v>12</v>
      </c>
      <c r="C4381" s="40">
        <v>2428867.1900000004</v>
      </c>
      <c r="D4381" s="42">
        <v>0</v>
      </c>
      <c r="E4381" s="41">
        <v>0</v>
      </c>
      <c r="F4381" s="43">
        <f aca="true" t="shared" si="117" ref="F4381:F4399">C4381+D4381-E4381</f>
        <v>2428867.1900000004</v>
      </c>
    </row>
    <row r="4382" spans="2:6" ht="22.5">
      <c r="B4382" s="39" t="s">
        <v>31</v>
      </c>
      <c r="C4382" s="40">
        <v>1803081.51</v>
      </c>
      <c r="D4382" s="42">
        <v>0</v>
      </c>
      <c r="E4382" s="41">
        <v>0</v>
      </c>
      <c r="F4382" s="43">
        <f t="shared" si="117"/>
        <v>1803081.51</v>
      </c>
    </row>
    <row r="4383" spans="2:6" ht="12.75">
      <c r="B4383" s="39" t="s">
        <v>13</v>
      </c>
      <c r="C4383" s="40">
        <v>5297635.5699999975</v>
      </c>
      <c r="D4383" s="42">
        <v>0</v>
      </c>
      <c r="E4383" s="41">
        <v>0</v>
      </c>
      <c r="F4383" s="43">
        <f t="shared" si="117"/>
        <v>5297635.5699999975</v>
      </c>
    </row>
    <row r="4384" spans="2:6" ht="22.5">
      <c r="B4384" s="39" t="s">
        <v>0</v>
      </c>
      <c r="C4384" s="40">
        <v>8932579.330000006</v>
      </c>
      <c r="D4384" s="42">
        <v>0</v>
      </c>
      <c r="E4384" s="41">
        <v>0</v>
      </c>
      <c r="F4384" s="43">
        <f t="shared" si="117"/>
        <v>8932579.330000006</v>
      </c>
    </row>
    <row r="4385" spans="2:6" ht="22.5">
      <c r="B4385" s="39" t="s">
        <v>33</v>
      </c>
      <c r="C4385" s="40">
        <v>2417633.0500000003</v>
      </c>
      <c r="D4385" s="42">
        <v>0</v>
      </c>
      <c r="E4385" s="41">
        <v>0</v>
      </c>
      <c r="F4385" s="43">
        <f t="shared" si="117"/>
        <v>2417633.0500000003</v>
      </c>
    </row>
    <row r="4386" spans="2:6" ht="22.5">
      <c r="B4386" s="39" t="s">
        <v>32</v>
      </c>
      <c r="C4386" s="40">
        <v>2569157.9700000007</v>
      </c>
      <c r="D4386" s="42">
        <v>0</v>
      </c>
      <c r="E4386" s="41">
        <v>0</v>
      </c>
      <c r="F4386" s="43">
        <f t="shared" si="117"/>
        <v>2569157.9700000007</v>
      </c>
    </row>
    <row r="4387" spans="2:6" ht="12.75">
      <c r="B4387" s="39" t="s">
        <v>14</v>
      </c>
      <c r="C4387" s="40">
        <v>1969805.1600000001</v>
      </c>
      <c r="D4387" s="42">
        <v>0</v>
      </c>
      <c r="E4387" s="41">
        <v>0</v>
      </c>
      <c r="F4387" s="43">
        <f t="shared" si="117"/>
        <v>1969805.1600000001</v>
      </c>
    </row>
    <row r="4388" spans="2:6" ht="12.75">
      <c r="B4388" s="39" t="s">
        <v>15</v>
      </c>
      <c r="C4388" s="40">
        <v>0.06999999993058736</v>
      </c>
      <c r="D4388" s="42">
        <v>0</v>
      </c>
      <c r="E4388" s="41">
        <v>0</v>
      </c>
      <c r="F4388" s="43">
        <f t="shared" si="117"/>
        <v>0.06999999993058736</v>
      </c>
    </row>
    <row r="4389" spans="2:6" ht="22.5">
      <c r="B4389" s="39" t="s">
        <v>16</v>
      </c>
      <c r="C4389" s="40">
        <v>902574.56</v>
      </c>
      <c r="D4389" s="42">
        <v>0</v>
      </c>
      <c r="E4389" s="41">
        <v>0</v>
      </c>
      <c r="F4389" s="43">
        <f t="shared" si="117"/>
        <v>902574.56</v>
      </c>
    </row>
    <row r="4390" spans="2:6" ht="33.75">
      <c r="B4390" s="39" t="s">
        <v>1</v>
      </c>
      <c r="C4390" s="40">
        <v>11654195.479999995</v>
      </c>
      <c r="D4390" s="42">
        <v>0</v>
      </c>
      <c r="E4390" s="41">
        <v>0</v>
      </c>
      <c r="F4390" s="43">
        <f t="shared" si="117"/>
        <v>11654195.479999995</v>
      </c>
    </row>
    <row r="4391" spans="2:6" ht="12.75" customHeight="1">
      <c r="B4391" s="39" t="s">
        <v>17</v>
      </c>
      <c r="C4391" s="40">
        <v>115841.02999999921</v>
      </c>
      <c r="D4391" s="42">
        <v>0</v>
      </c>
      <c r="E4391" s="41">
        <v>0</v>
      </c>
      <c r="F4391" s="43">
        <f t="shared" si="117"/>
        <v>115841.02999999921</v>
      </c>
    </row>
    <row r="4392" spans="2:6" ht="22.5">
      <c r="B4392" s="39" t="s">
        <v>2</v>
      </c>
      <c r="C4392" s="40">
        <v>-819506.8700000029</v>
      </c>
      <c r="D4392" s="42">
        <v>0</v>
      </c>
      <c r="E4392" s="41">
        <v>0</v>
      </c>
      <c r="F4392" s="43">
        <f t="shared" si="117"/>
        <v>-819506.8700000029</v>
      </c>
    </row>
    <row r="4393" spans="2:6" ht="12.75">
      <c r="B4393" s="39" t="s">
        <v>27</v>
      </c>
      <c r="C4393" s="40">
        <v>-0.060000000055879354</v>
      </c>
      <c r="D4393" s="42">
        <v>0</v>
      </c>
      <c r="E4393" s="41">
        <v>0</v>
      </c>
      <c r="F4393" s="43">
        <f t="shared" si="117"/>
        <v>-0.060000000055879354</v>
      </c>
    </row>
    <row r="4394" spans="2:6" ht="12.75">
      <c r="B4394" s="39" t="s">
        <v>28</v>
      </c>
      <c r="C4394" s="40">
        <v>0.5600000000558794</v>
      </c>
      <c r="D4394" s="42">
        <v>0</v>
      </c>
      <c r="E4394" s="41">
        <v>0</v>
      </c>
      <c r="F4394" s="43">
        <f t="shared" si="117"/>
        <v>0.5600000000558794</v>
      </c>
    </row>
    <row r="4395" spans="2:6" ht="22.5">
      <c r="B4395" s="39" t="s">
        <v>3</v>
      </c>
      <c r="C4395" s="40">
        <v>4304267.300000001</v>
      </c>
      <c r="D4395" s="42">
        <v>0</v>
      </c>
      <c r="E4395" s="41">
        <v>0</v>
      </c>
      <c r="F4395" s="43">
        <f t="shared" si="117"/>
        <v>4304267.300000001</v>
      </c>
    </row>
    <row r="4396" spans="2:6" ht="12.75">
      <c r="B4396" s="39" t="s">
        <v>29</v>
      </c>
      <c r="C4396" s="40">
        <v>59496.12999999942</v>
      </c>
      <c r="D4396" s="42">
        <v>0</v>
      </c>
      <c r="E4396" s="41">
        <v>0</v>
      </c>
      <c r="F4396" s="43">
        <f t="shared" si="117"/>
        <v>59496.12999999942</v>
      </c>
    </row>
    <row r="4397" spans="2:6" ht="12.75">
      <c r="B4397" s="39" t="s">
        <v>30</v>
      </c>
      <c r="C4397" s="40">
        <v>114329.06000000003</v>
      </c>
      <c r="D4397" s="42">
        <v>0</v>
      </c>
      <c r="E4397" s="41">
        <v>0</v>
      </c>
      <c r="F4397" s="43">
        <f t="shared" si="117"/>
        <v>114329.06000000003</v>
      </c>
    </row>
    <row r="4398" spans="2:6" ht="12.75">
      <c r="B4398" s="39" t="s">
        <v>67</v>
      </c>
      <c r="C4398" s="40">
        <v>0</v>
      </c>
      <c r="D4398" s="42">
        <v>0</v>
      </c>
      <c r="E4398" s="41">
        <v>0</v>
      </c>
      <c r="F4398" s="43">
        <f t="shared" si="117"/>
        <v>0</v>
      </c>
    </row>
    <row r="4399" spans="2:6" ht="12.75">
      <c r="B4399" s="44" t="s">
        <v>66</v>
      </c>
      <c r="C4399" s="40">
        <v>618345.58</v>
      </c>
      <c r="D4399" s="42">
        <v>84013</v>
      </c>
      <c r="E4399" s="41">
        <v>60000</v>
      </c>
      <c r="F4399" s="43">
        <f t="shared" si="117"/>
        <v>642358.58</v>
      </c>
    </row>
    <row r="4400" spans="2:6" ht="15">
      <c r="B4400" s="45" t="s">
        <v>5</v>
      </c>
      <c r="C4400" s="46">
        <v>44865442.809999995</v>
      </c>
      <c r="D4400" s="47">
        <f>SUM(D4376:D4399)</f>
        <v>84013</v>
      </c>
      <c r="E4400" s="47">
        <f>SUM(E4376:E4399)</f>
        <v>1030571.54</v>
      </c>
      <c r="F4400" s="46">
        <f>SUM(F4376:F4399)</f>
        <v>43918884.26999999</v>
      </c>
    </row>
    <row r="4401" spans="2:6" ht="15">
      <c r="B4401" s="53"/>
      <c r="C4401" s="54"/>
      <c r="D4401" s="55"/>
      <c r="E4401" s="55"/>
      <c r="F4401" s="54"/>
    </row>
    <row r="4402" spans="2:6" ht="15">
      <c r="B4402" s="53"/>
      <c r="C4402" s="54"/>
      <c r="D4402" s="55"/>
      <c r="E4402" s="55"/>
      <c r="F4402" s="54"/>
    </row>
    <row r="4406" ht="12.75">
      <c r="B4406" s="37" t="s">
        <v>18</v>
      </c>
    </row>
    <row r="4407" spans="2:6" ht="12.75">
      <c r="B4407" s="34" t="s">
        <v>19</v>
      </c>
      <c r="C4407" s="35"/>
      <c r="D4407" s="35"/>
      <c r="E4407" s="36"/>
      <c r="F4407" s="36"/>
    </row>
    <row r="4408" spans="2:6" ht="15.75">
      <c r="B4408" s="34"/>
      <c r="C4408" s="14" t="s">
        <v>25</v>
      </c>
      <c r="D4408" s="14"/>
      <c r="E4408" s="15"/>
      <c r="F4408" s="38">
        <v>119</v>
      </c>
    </row>
    <row r="4409" spans="2:6" ht="12.75">
      <c r="B4409" s="58" t="s">
        <v>7</v>
      </c>
      <c r="C4409" s="60" t="s">
        <v>192</v>
      </c>
      <c r="D4409" s="60" t="s">
        <v>4</v>
      </c>
      <c r="E4409" s="60" t="s">
        <v>6</v>
      </c>
      <c r="F4409" s="60" t="s">
        <v>193</v>
      </c>
    </row>
    <row r="4410" spans="2:6" ht="12.75">
      <c r="B4410" s="59"/>
      <c r="C4410" s="61"/>
      <c r="D4410" s="61"/>
      <c r="E4410" s="61"/>
      <c r="F4410" s="61"/>
    </row>
    <row r="4411" spans="2:6" ht="12.75">
      <c r="B4411" s="39" t="s">
        <v>8</v>
      </c>
      <c r="C4411" s="40">
        <v>115994.4999999851</v>
      </c>
      <c r="D4411" s="41">
        <v>0</v>
      </c>
      <c r="E4411" s="42">
        <v>0</v>
      </c>
      <c r="F4411" s="43">
        <f>C4411+D4411-E4411</f>
        <v>115994.4999999851</v>
      </c>
    </row>
    <row r="4412" spans="2:6" ht="12.75">
      <c r="B4412" s="39" t="s">
        <v>9</v>
      </c>
      <c r="C4412" s="40">
        <v>723999.9300000004</v>
      </c>
      <c r="D4412" s="42">
        <v>0</v>
      </c>
      <c r="E4412" s="41">
        <v>0</v>
      </c>
      <c r="F4412" s="43">
        <f>C4412+D4412-E4412</f>
        <v>723999.9300000004</v>
      </c>
    </row>
    <row r="4413" spans="2:6" ht="12.75">
      <c r="B4413" s="39" t="s">
        <v>10</v>
      </c>
      <c r="C4413" s="40">
        <v>562507.0199999996</v>
      </c>
      <c r="D4413" s="42">
        <v>0</v>
      </c>
      <c r="E4413" s="41">
        <v>0</v>
      </c>
      <c r="F4413" s="43">
        <f>C4413+D4413-E4413</f>
        <v>562507.0199999996</v>
      </c>
    </row>
    <row r="4414" spans="2:6" ht="12.75">
      <c r="B4414" s="39" t="s">
        <v>11</v>
      </c>
      <c r="C4414" s="40">
        <v>124067.20000000112</v>
      </c>
      <c r="D4414" s="42">
        <v>0</v>
      </c>
      <c r="E4414" s="41">
        <v>0</v>
      </c>
      <c r="F4414" s="43">
        <f>C4414+D4414-E4414</f>
        <v>124067.20000000112</v>
      </c>
    </row>
    <row r="4415" spans="2:6" ht="12.75">
      <c r="B4415" s="39" t="s">
        <v>154</v>
      </c>
      <c r="C4415" s="40">
        <v>0</v>
      </c>
      <c r="D4415" s="42">
        <v>0</v>
      </c>
      <c r="E4415" s="41">
        <v>0</v>
      </c>
      <c r="F4415" s="43">
        <f>C4415+D4415-E4415</f>
        <v>0</v>
      </c>
    </row>
    <row r="4416" spans="2:6" ht="12.75">
      <c r="B4416" s="39" t="s">
        <v>12</v>
      </c>
      <c r="C4416" s="40">
        <v>2428867.1900000004</v>
      </c>
      <c r="D4416" s="42">
        <v>0</v>
      </c>
      <c r="E4416" s="41">
        <v>0</v>
      </c>
      <c r="F4416" s="43">
        <f aca="true" t="shared" si="118" ref="F4416:F4434">C4416+D4416-E4416</f>
        <v>2428867.1900000004</v>
      </c>
    </row>
    <row r="4417" spans="2:6" ht="22.5">
      <c r="B4417" s="39" t="s">
        <v>31</v>
      </c>
      <c r="C4417" s="40">
        <v>1803081.51</v>
      </c>
      <c r="D4417" s="42">
        <v>0</v>
      </c>
      <c r="E4417" s="41">
        <v>0</v>
      </c>
      <c r="F4417" s="43">
        <f t="shared" si="118"/>
        <v>1803081.51</v>
      </c>
    </row>
    <row r="4418" spans="2:6" ht="12.75">
      <c r="B4418" s="39" t="s">
        <v>13</v>
      </c>
      <c r="C4418" s="40">
        <v>5297635.5699999975</v>
      </c>
      <c r="D4418" s="42">
        <v>0</v>
      </c>
      <c r="E4418" s="41">
        <v>0</v>
      </c>
      <c r="F4418" s="43">
        <f t="shared" si="118"/>
        <v>5297635.5699999975</v>
      </c>
    </row>
    <row r="4419" spans="2:6" ht="22.5">
      <c r="B4419" s="39" t="s">
        <v>0</v>
      </c>
      <c r="C4419" s="40">
        <v>8932579.330000006</v>
      </c>
      <c r="D4419" s="42">
        <v>0</v>
      </c>
      <c r="E4419" s="41">
        <v>0</v>
      </c>
      <c r="F4419" s="43">
        <f t="shared" si="118"/>
        <v>8932579.330000006</v>
      </c>
    </row>
    <row r="4420" spans="2:6" ht="22.5">
      <c r="B4420" s="39" t="s">
        <v>33</v>
      </c>
      <c r="C4420" s="40">
        <v>2417633.0500000003</v>
      </c>
      <c r="D4420" s="42">
        <v>0</v>
      </c>
      <c r="E4420" s="41">
        <v>0</v>
      </c>
      <c r="F4420" s="43">
        <f t="shared" si="118"/>
        <v>2417633.0500000003</v>
      </c>
    </row>
    <row r="4421" spans="2:6" ht="22.5">
      <c r="B4421" s="39" t="s">
        <v>32</v>
      </c>
      <c r="C4421" s="40">
        <v>2569157.9700000007</v>
      </c>
      <c r="D4421" s="42">
        <v>0</v>
      </c>
      <c r="E4421" s="41">
        <v>0</v>
      </c>
      <c r="F4421" s="43">
        <f t="shared" si="118"/>
        <v>2569157.9700000007</v>
      </c>
    </row>
    <row r="4422" spans="2:6" ht="12.75">
      <c r="B4422" s="39" t="s">
        <v>14</v>
      </c>
      <c r="C4422" s="40">
        <v>1969805.1600000001</v>
      </c>
      <c r="D4422" s="42">
        <v>0</v>
      </c>
      <c r="E4422" s="41">
        <v>0</v>
      </c>
      <c r="F4422" s="43">
        <f t="shared" si="118"/>
        <v>1969805.1600000001</v>
      </c>
    </row>
    <row r="4423" spans="2:6" ht="12.75">
      <c r="B4423" s="39" t="s">
        <v>15</v>
      </c>
      <c r="C4423" s="40">
        <v>0.06999999993058736</v>
      </c>
      <c r="D4423" s="42">
        <v>0</v>
      </c>
      <c r="E4423" s="41">
        <v>0</v>
      </c>
      <c r="F4423" s="43">
        <f t="shared" si="118"/>
        <v>0.06999999993058736</v>
      </c>
    </row>
    <row r="4424" spans="2:6" ht="22.5">
      <c r="B4424" s="39" t="s">
        <v>16</v>
      </c>
      <c r="C4424" s="40">
        <v>902574.56</v>
      </c>
      <c r="D4424" s="42">
        <v>0</v>
      </c>
      <c r="E4424" s="41">
        <v>0</v>
      </c>
      <c r="F4424" s="43">
        <f t="shared" si="118"/>
        <v>902574.56</v>
      </c>
    </row>
    <row r="4425" spans="2:6" ht="33.75">
      <c r="B4425" s="39" t="s">
        <v>1</v>
      </c>
      <c r="C4425" s="40">
        <v>11654195.479999995</v>
      </c>
      <c r="D4425" s="42">
        <v>0</v>
      </c>
      <c r="E4425" s="41">
        <v>0</v>
      </c>
      <c r="F4425" s="43">
        <f t="shared" si="118"/>
        <v>11654195.479999995</v>
      </c>
    </row>
    <row r="4426" spans="2:6" ht="12.75">
      <c r="B4426" s="39" t="s">
        <v>17</v>
      </c>
      <c r="C4426" s="40">
        <v>115841.02999999921</v>
      </c>
      <c r="D4426" s="42">
        <v>0</v>
      </c>
      <c r="E4426" s="41">
        <v>0</v>
      </c>
      <c r="F4426" s="43">
        <f t="shared" si="118"/>
        <v>115841.02999999921</v>
      </c>
    </row>
    <row r="4427" spans="2:6" ht="12.75" customHeight="1">
      <c r="B4427" s="39" t="s">
        <v>2</v>
      </c>
      <c r="C4427" s="40">
        <v>-819506.8700000029</v>
      </c>
      <c r="D4427" s="42">
        <v>0</v>
      </c>
      <c r="E4427" s="41">
        <v>0</v>
      </c>
      <c r="F4427" s="43">
        <f t="shared" si="118"/>
        <v>-819506.8700000029</v>
      </c>
    </row>
    <row r="4428" spans="2:6" ht="12.75">
      <c r="B4428" s="39" t="s">
        <v>27</v>
      </c>
      <c r="C4428" s="40">
        <v>-0.060000000055879354</v>
      </c>
      <c r="D4428" s="42">
        <v>0</v>
      </c>
      <c r="E4428" s="41">
        <v>0</v>
      </c>
      <c r="F4428" s="43">
        <f t="shared" si="118"/>
        <v>-0.060000000055879354</v>
      </c>
    </row>
    <row r="4429" spans="2:6" ht="12.75">
      <c r="B4429" s="39" t="s">
        <v>28</v>
      </c>
      <c r="C4429" s="40">
        <v>0.5600000000558794</v>
      </c>
      <c r="D4429" s="42">
        <v>0</v>
      </c>
      <c r="E4429" s="41">
        <v>0</v>
      </c>
      <c r="F4429" s="43">
        <f t="shared" si="118"/>
        <v>0.5600000000558794</v>
      </c>
    </row>
    <row r="4430" spans="2:6" ht="22.5">
      <c r="B4430" s="39" t="s">
        <v>3</v>
      </c>
      <c r="C4430" s="40">
        <v>4304267.300000001</v>
      </c>
      <c r="D4430" s="42">
        <v>0</v>
      </c>
      <c r="E4430" s="41">
        <v>0</v>
      </c>
      <c r="F4430" s="43">
        <f t="shared" si="118"/>
        <v>4304267.300000001</v>
      </c>
    </row>
    <row r="4431" spans="2:6" ht="12.75">
      <c r="B4431" s="39" t="s">
        <v>29</v>
      </c>
      <c r="C4431" s="40">
        <v>59496.12999999942</v>
      </c>
      <c r="D4431" s="42">
        <v>0</v>
      </c>
      <c r="E4431" s="41">
        <v>0</v>
      </c>
      <c r="F4431" s="43">
        <f t="shared" si="118"/>
        <v>59496.12999999942</v>
      </c>
    </row>
    <row r="4432" spans="2:6" ht="12.75">
      <c r="B4432" s="39" t="s">
        <v>30</v>
      </c>
      <c r="C4432" s="40">
        <v>114329.06000000003</v>
      </c>
      <c r="D4432" s="42">
        <v>0</v>
      </c>
      <c r="E4432" s="41">
        <v>0</v>
      </c>
      <c r="F4432" s="43">
        <f t="shared" si="118"/>
        <v>114329.06000000003</v>
      </c>
    </row>
    <row r="4433" spans="2:6" ht="12.75">
      <c r="B4433" s="39" t="s">
        <v>67</v>
      </c>
      <c r="C4433" s="40">
        <v>0</v>
      </c>
      <c r="D4433" s="42">
        <v>0</v>
      </c>
      <c r="E4433" s="41">
        <v>0</v>
      </c>
      <c r="F4433" s="43">
        <f t="shared" si="118"/>
        <v>0</v>
      </c>
    </row>
    <row r="4434" spans="2:6" ht="12.75">
      <c r="B4434" s="44" t="s">
        <v>66</v>
      </c>
      <c r="C4434" s="40">
        <v>642358.58</v>
      </c>
      <c r="D4434" s="42">
        <v>8484</v>
      </c>
      <c r="E4434" s="41">
        <v>110000</v>
      </c>
      <c r="F4434" s="43">
        <f t="shared" si="118"/>
        <v>540842.58</v>
      </c>
    </row>
    <row r="4435" spans="2:6" ht="15">
      <c r="B4435" s="45" t="s">
        <v>5</v>
      </c>
      <c r="C4435" s="46">
        <v>43918884.26999999</v>
      </c>
      <c r="D4435" s="47">
        <f>SUM(D4411:D4434)</f>
        <v>8484</v>
      </c>
      <c r="E4435" s="47">
        <f>SUM(E4411:E4434)</f>
        <v>110000</v>
      </c>
      <c r="F4435" s="46">
        <f>SUM(F4411:F4434)</f>
        <v>43817368.26999999</v>
      </c>
    </row>
    <row r="4444" ht="12.75">
      <c r="B4444" s="37" t="s">
        <v>18</v>
      </c>
    </row>
    <row r="4445" spans="2:6" ht="12.75">
      <c r="B4445" s="34" t="s">
        <v>19</v>
      </c>
      <c r="C4445" s="35"/>
      <c r="D4445" s="35"/>
      <c r="E4445" s="36"/>
      <c r="F4445" s="36"/>
    </row>
    <row r="4446" spans="2:6" ht="15.75">
      <c r="B4446" s="34"/>
      <c r="C4446" s="14" t="s">
        <v>25</v>
      </c>
      <c r="D4446" s="14"/>
      <c r="E4446" s="15"/>
      <c r="F4446" s="38">
        <v>120</v>
      </c>
    </row>
    <row r="4447" spans="2:6" ht="12.75">
      <c r="B4447" s="58" t="s">
        <v>7</v>
      </c>
      <c r="C4447" s="60" t="s">
        <v>193</v>
      </c>
      <c r="D4447" s="60" t="s">
        <v>4</v>
      </c>
      <c r="E4447" s="60" t="s">
        <v>6</v>
      </c>
      <c r="F4447" s="60" t="s">
        <v>194</v>
      </c>
    </row>
    <row r="4448" spans="2:6" ht="12.75">
      <c r="B4448" s="59"/>
      <c r="C4448" s="61"/>
      <c r="D4448" s="61"/>
      <c r="E4448" s="61"/>
      <c r="F4448" s="61"/>
    </row>
    <row r="4449" spans="2:6" ht="12.75">
      <c r="B4449" s="39" t="s">
        <v>8</v>
      </c>
      <c r="C4449" s="40">
        <v>115994.4999999851</v>
      </c>
      <c r="D4449" s="41">
        <v>0</v>
      </c>
      <c r="E4449" s="42">
        <v>0</v>
      </c>
      <c r="F4449" s="43">
        <f>C4449+D4449-E4449</f>
        <v>115994.4999999851</v>
      </c>
    </row>
    <row r="4450" spans="2:6" ht="12.75">
      <c r="B4450" s="39" t="s">
        <v>9</v>
      </c>
      <c r="C4450" s="40">
        <v>723999.9300000004</v>
      </c>
      <c r="D4450" s="42">
        <v>4080019.51</v>
      </c>
      <c r="E4450" s="41">
        <v>3099055.05</v>
      </c>
      <c r="F4450" s="43">
        <f>C4450+D4450-E4450</f>
        <v>1704964.3900000006</v>
      </c>
    </row>
    <row r="4451" spans="2:6" ht="12.75">
      <c r="B4451" s="39" t="s">
        <v>10</v>
      </c>
      <c r="C4451" s="40">
        <v>562507.0199999996</v>
      </c>
      <c r="D4451" s="42">
        <v>0</v>
      </c>
      <c r="E4451" s="41">
        <v>0</v>
      </c>
      <c r="F4451" s="43">
        <f>C4451+D4451-E4451</f>
        <v>562507.0199999996</v>
      </c>
    </row>
    <row r="4452" spans="2:6" ht="12.75">
      <c r="B4452" s="39" t="s">
        <v>11</v>
      </c>
      <c r="C4452" s="40">
        <v>124067.20000000112</v>
      </c>
      <c r="D4452" s="42">
        <v>0</v>
      </c>
      <c r="E4452" s="41">
        <v>0</v>
      </c>
      <c r="F4452" s="43">
        <f>C4452+D4452-E4452</f>
        <v>124067.20000000112</v>
      </c>
    </row>
    <row r="4453" spans="2:6" ht="12.75">
      <c r="B4453" s="39" t="s">
        <v>154</v>
      </c>
      <c r="C4453" s="40">
        <v>0</v>
      </c>
      <c r="D4453" s="42">
        <v>0</v>
      </c>
      <c r="E4453" s="41">
        <v>0</v>
      </c>
      <c r="F4453" s="43">
        <f>C4453+D4453-E4453</f>
        <v>0</v>
      </c>
    </row>
    <row r="4454" spans="2:6" ht="12.75">
      <c r="B4454" s="39" t="s">
        <v>12</v>
      </c>
      <c r="C4454" s="40">
        <v>2428867.1900000004</v>
      </c>
      <c r="D4454" s="42">
        <v>0</v>
      </c>
      <c r="E4454" s="41">
        <v>0</v>
      </c>
      <c r="F4454" s="43">
        <f aca="true" t="shared" si="119" ref="F4454:F4472">C4454+D4454-E4454</f>
        <v>2428867.1900000004</v>
      </c>
    </row>
    <row r="4455" spans="2:6" ht="22.5">
      <c r="B4455" s="39" t="s">
        <v>31</v>
      </c>
      <c r="C4455" s="40">
        <v>1803081.51</v>
      </c>
      <c r="D4455" s="42">
        <v>0</v>
      </c>
      <c r="E4455" s="41">
        <v>0</v>
      </c>
      <c r="F4455" s="43">
        <f t="shared" si="119"/>
        <v>1803081.51</v>
      </c>
    </row>
    <row r="4456" spans="2:6" ht="12.75">
      <c r="B4456" s="39" t="s">
        <v>13</v>
      </c>
      <c r="C4456" s="40">
        <v>5297635.5699999975</v>
      </c>
      <c r="D4456" s="42">
        <v>0</v>
      </c>
      <c r="E4456" s="41">
        <v>0</v>
      </c>
      <c r="F4456" s="43">
        <f t="shared" si="119"/>
        <v>5297635.5699999975</v>
      </c>
    </row>
    <row r="4457" spans="2:6" ht="22.5">
      <c r="B4457" s="39" t="s">
        <v>0</v>
      </c>
      <c r="C4457" s="40">
        <v>8932579.330000006</v>
      </c>
      <c r="D4457" s="42">
        <v>0</v>
      </c>
      <c r="E4457" s="41">
        <v>0</v>
      </c>
      <c r="F4457" s="43">
        <f t="shared" si="119"/>
        <v>8932579.330000006</v>
      </c>
    </row>
    <row r="4458" spans="2:6" ht="22.5">
      <c r="B4458" s="39" t="s">
        <v>33</v>
      </c>
      <c r="C4458" s="40">
        <v>2417633.0500000003</v>
      </c>
      <c r="D4458" s="42">
        <v>0</v>
      </c>
      <c r="E4458" s="41">
        <v>0</v>
      </c>
      <c r="F4458" s="43">
        <f t="shared" si="119"/>
        <v>2417633.0500000003</v>
      </c>
    </row>
    <row r="4459" spans="2:6" ht="22.5">
      <c r="B4459" s="39" t="s">
        <v>32</v>
      </c>
      <c r="C4459" s="40">
        <v>2569157.9700000007</v>
      </c>
      <c r="D4459" s="42">
        <v>0</v>
      </c>
      <c r="E4459" s="41">
        <v>0</v>
      </c>
      <c r="F4459" s="43">
        <f t="shared" si="119"/>
        <v>2569157.9700000007</v>
      </c>
    </row>
    <row r="4460" spans="2:6" ht="12.75">
      <c r="B4460" s="39" t="s">
        <v>14</v>
      </c>
      <c r="C4460" s="40">
        <v>1969805.1600000001</v>
      </c>
      <c r="D4460" s="42">
        <v>0</v>
      </c>
      <c r="E4460" s="41">
        <v>0</v>
      </c>
      <c r="F4460" s="43">
        <f t="shared" si="119"/>
        <v>1969805.1600000001</v>
      </c>
    </row>
    <row r="4461" spans="2:6" ht="12.75" customHeight="1">
      <c r="B4461" s="39" t="s">
        <v>15</v>
      </c>
      <c r="C4461" s="40">
        <v>0.06999999993058736</v>
      </c>
      <c r="D4461" s="42">
        <v>0</v>
      </c>
      <c r="E4461" s="41">
        <v>0</v>
      </c>
      <c r="F4461" s="43">
        <f t="shared" si="119"/>
        <v>0.06999999993058736</v>
      </c>
    </row>
    <row r="4462" spans="2:6" ht="22.5">
      <c r="B4462" s="39" t="s">
        <v>16</v>
      </c>
      <c r="C4462" s="40">
        <v>902574.56</v>
      </c>
      <c r="D4462" s="42">
        <v>0</v>
      </c>
      <c r="E4462" s="41">
        <v>0</v>
      </c>
      <c r="F4462" s="43">
        <f t="shared" si="119"/>
        <v>902574.56</v>
      </c>
    </row>
    <row r="4463" spans="2:6" ht="33.75">
      <c r="B4463" s="39" t="s">
        <v>1</v>
      </c>
      <c r="C4463" s="40">
        <v>11654195.479999995</v>
      </c>
      <c r="D4463" s="42">
        <v>0</v>
      </c>
      <c r="E4463" s="41">
        <v>0</v>
      </c>
      <c r="F4463" s="43">
        <f t="shared" si="119"/>
        <v>11654195.479999995</v>
      </c>
    </row>
    <row r="4464" spans="2:6" ht="12.75">
      <c r="B4464" s="39" t="s">
        <v>17</v>
      </c>
      <c r="C4464" s="40">
        <v>115841.02999999921</v>
      </c>
      <c r="D4464" s="42">
        <v>0</v>
      </c>
      <c r="E4464" s="41">
        <v>0</v>
      </c>
      <c r="F4464" s="43">
        <f t="shared" si="119"/>
        <v>115841.02999999921</v>
      </c>
    </row>
    <row r="4465" spans="2:6" ht="22.5">
      <c r="B4465" s="39" t="s">
        <v>2</v>
      </c>
      <c r="C4465" s="40">
        <v>-819506.8700000029</v>
      </c>
      <c r="D4465" s="42">
        <v>0</v>
      </c>
      <c r="E4465" s="41">
        <v>0</v>
      </c>
      <c r="F4465" s="43">
        <f t="shared" si="119"/>
        <v>-819506.8700000029</v>
      </c>
    </row>
    <row r="4466" spans="2:6" ht="12.75">
      <c r="B4466" s="39" t="s">
        <v>27</v>
      </c>
      <c r="C4466" s="40">
        <v>-0.060000000055879354</v>
      </c>
      <c r="D4466" s="42">
        <v>0</v>
      </c>
      <c r="E4466" s="41">
        <v>0</v>
      </c>
      <c r="F4466" s="43">
        <f t="shared" si="119"/>
        <v>-0.060000000055879354</v>
      </c>
    </row>
    <row r="4467" spans="2:6" ht="12.75">
      <c r="B4467" s="39" t="s">
        <v>28</v>
      </c>
      <c r="C4467" s="40">
        <v>0.5600000000558794</v>
      </c>
      <c r="D4467" s="42">
        <v>0</v>
      </c>
      <c r="E4467" s="41">
        <v>0</v>
      </c>
      <c r="F4467" s="43">
        <f t="shared" si="119"/>
        <v>0.5600000000558794</v>
      </c>
    </row>
    <row r="4468" spans="2:6" ht="22.5">
      <c r="B4468" s="39" t="s">
        <v>3</v>
      </c>
      <c r="C4468" s="40">
        <v>4304267.300000001</v>
      </c>
      <c r="D4468" s="42">
        <v>0</v>
      </c>
      <c r="E4468" s="41">
        <v>0</v>
      </c>
      <c r="F4468" s="43">
        <f t="shared" si="119"/>
        <v>4304267.300000001</v>
      </c>
    </row>
    <row r="4469" spans="2:6" ht="12.75">
      <c r="B4469" s="39" t="s">
        <v>29</v>
      </c>
      <c r="C4469" s="40">
        <v>59496.12999999942</v>
      </c>
      <c r="D4469" s="42">
        <v>0</v>
      </c>
      <c r="E4469" s="41">
        <v>0</v>
      </c>
      <c r="F4469" s="43">
        <f t="shared" si="119"/>
        <v>59496.12999999942</v>
      </c>
    </row>
    <row r="4470" spans="2:6" ht="12.75">
      <c r="B4470" s="39" t="s">
        <v>30</v>
      </c>
      <c r="C4470" s="40">
        <v>114329.06000000003</v>
      </c>
      <c r="D4470" s="42">
        <v>0</v>
      </c>
      <c r="E4470" s="41">
        <v>0</v>
      </c>
      <c r="F4470" s="43">
        <f t="shared" si="119"/>
        <v>114329.06000000003</v>
      </c>
    </row>
    <row r="4471" spans="2:6" ht="12.75">
      <c r="B4471" s="39" t="s">
        <v>67</v>
      </c>
      <c r="C4471" s="40">
        <v>0</v>
      </c>
      <c r="D4471" s="42">
        <v>0</v>
      </c>
      <c r="E4471" s="41">
        <v>0</v>
      </c>
      <c r="F4471" s="43">
        <f t="shared" si="119"/>
        <v>0</v>
      </c>
    </row>
    <row r="4472" spans="2:6" ht="12.75">
      <c r="B4472" s="44" t="s">
        <v>66</v>
      </c>
      <c r="C4472" s="40">
        <v>540842.58</v>
      </c>
      <c r="D4472" s="42">
        <v>0</v>
      </c>
      <c r="E4472" s="41">
        <v>0</v>
      </c>
      <c r="F4472" s="43">
        <f t="shared" si="119"/>
        <v>540842.58</v>
      </c>
    </row>
    <row r="4473" spans="2:6" ht="15">
      <c r="B4473" s="45" t="s">
        <v>5</v>
      </c>
      <c r="C4473" s="46">
        <v>43817368.26999999</v>
      </c>
      <c r="D4473" s="47">
        <f>SUM(D4449:D4472)</f>
        <v>4080019.51</v>
      </c>
      <c r="E4473" s="47">
        <f>SUM(E4449:E4472)</f>
        <v>3099055.05</v>
      </c>
      <c r="F4473" s="46">
        <f>SUM(F4449:F4472)</f>
        <v>44798332.72999998</v>
      </c>
    </row>
    <row r="4483" ht="12.75">
      <c r="B4483" s="37" t="s">
        <v>18</v>
      </c>
    </row>
    <row r="4484" spans="2:6" ht="12.75">
      <c r="B4484" s="34" t="s">
        <v>19</v>
      </c>
      <c r="C4484" s="35"/>
      <c r="D4484" s="35"/>
      <c r="E4484" s="36"/>
      <c r="F4484" s="36"/>
    </row>
    <row r="4485" spans="2:6" ht="15.75">
      <c r="B4485" s="34"/>
      <c r="C4485" s="14" t="s">
        <v>25</v>
      </c>
      <c r="D4485" s="14"/>
      <c r="E4485" s="15"/>
      <c r="F4485" s="38">
        <v>121</v>
      </c>
    </row>
    <row r="4486" spans="2:6" ht="12.75">
      <c r="B4486" s="58" t="s">
        <v>7</v>
      </c>
      <c r="C4486" s="60" t="s">
        <v>194</v>
      </c>
      <c r="D4486" s="60" t="s">
        <v>4</v>
      </c>
      <c r="E4486" s="60" t="s">
        <v>6</v>
      </c>
      <c r="F4486" s="60" t="s">
        <v>195</v>
      </c>
    </row>
    <row r="4487" spans="2:6" ht="12.75">
      <c r="B4487" s="59"/>
      <c r="C4487" s="61"/>
      <c r="D4487" s="61"/>
      <c r="E4487" s="61"/>
      <c r="F4487" s="61"/>
    </row>
    <row r="4488" spans="2:6" ht="12.75">
      <c r="B4488" s="39" t="s">
        <v>8</v>
      </c>
      <c r="C4488" s="40">
        <v>115994.4999999851</v>
      </c>
      <c r="D4488" s="41">
        <v>57824942.26</v>
      </c>
      <c r="E4488" s="42">
        <v>58147677.41</v>
      </c>
      <c r="F4488" s="43">
        <f>C4488+D4488-E4488</f>
        <v>-206740.6500000134</v>
      </c>
    </row>
    <row r="4489" spans="2:6" ht="12.75">
      <c r="B4489" s="39" t="s">
        <v>9</v>
      </c>
      <c r="C4489" s="40">
        <v>1704964.3900000006</v>
      </c>
      <c r="D4489" s="42">
        <v>0</v>
      </c>
      <c r="E4489" s="41">
        <v>0</v>
      </c>
      <c r="F4489" s="43">
        <f>C4489+D4489-E4489</f>
        <v>1704964.3900000006</v>
      </c>
    </row>
    <row r="4490" spans="2:6" ht="12.75">
      <c r="B4490" s="39" t="s">
        <v>10</v>
      </c>
      <c r="C4490" s="40">
        <v>562507.0199999996</v>
      </c>
      <c r="D4490" s="42">
        <v>0</v>
      </c>
      <c r="E4490" s="41">
        <v>0</v>
      </c>
      <c r="F4490" s="43">
        <f>C4490+D4490-E4490</f>
        <v>562507.0199999996</v>
      </c>
    </row>
    <row r="4491" spans="2:6" ht="12.75">
      <c r="B4491" s="39" t="s">
        <v>11</v>
      </c>
      <c r="C4491" s="40">
        <v>124067.20000000112</v>
      </c>
      <c r="D4491" s="42">
        <v>0</v>
      </c>
      <c r="E4491" s="41">
        <v>0</v>
      </c>
      <c r="F4491" s="43">
        <f>C4491+D4491-E4491</f>
        <v>124067.20000000112</v>
      </c>
    </row>
    <row r="4492" spans="2:6" ht="12.75">
      <c r="B4492" s="39" t="s">
        <v>154</v>
      </c>
      <c r="C4492" s="40">
        <v>0</v>
      </c>
      <c r="D4492" s="42">
        <v>0</v>
      </c>
      <c r="E4492" s="41">
        <v>0</v>
      </c>
      <c r="F4492" s="43">
        <f>C4492+D4492-E4492</f>
        <v>0</v>
      </c>
    </row>
    <row r="4493" spans="2:6" ht="12.75">
      <c r="B4493" s="39" t="s">
        <v>12</v>
      </c>
      <c r="C4493" s="40">
        <v>2428867.1900000004</v>
      </c>
      <c r="D4493" s="42">
        <v>0</v>
      </c>
      <c r="E4493" s="41">
        <v>0</v>
      </c>
      <c r="F4493" s="43">
        <f aca="true" t="shared" si="120" ref="F4493:F4511">C4493+D4493-E4493</f>
        <v>2428867.1900000004</v>
      </c>
    </row>
    <row r="4494" spans="2:6" ht="22.5">
      <c r="B4494" s="39" t="s">
        <v>31</v>
      </c>
      <c r="C4494" s="40">
        <v>1803081.51</v>
      </c>
      <c r="D4494" s="42">
        <v>0</v>
      </c>
      <c r="E4494" s="41">
        <v>0</v>
      </c>
      <c r="F4494" s="43">
        <f t="shared" si="120"/>
        <v>1803081.51</v>
      </c>
    </row>
    <row r="4495" spans="2:6" ht="12.75">
      <c r="B4495" s="39" t="s">
        <v>13</v>
      </c>
      <c r="C4495" s="40">
        <v>5297635.5699999975</v>
      </c>
      <c r="D4495" s="42">
        <v>1464576.23</v>
      </c>
      <c r="E4495" s="41">
        <v>0</v>
      </c>
      <c r="F4495" s="43">
        <f t="shared" si="120"/>
        <v>6762211.799999997</v>
      </c>
    </row>
    <row r="4496" spans="2:6" ht="22.5">
      <c r="B4496" s="39" t="s">
        <v>0</v>
      </c>
      <c r="C4496" s="40">
        <v>8932579.330000006</v>
      </c>
      <c r="D4496" s="42">
        <v>0</v>
      </c>
      <c r="E4496" s="41">
        <v>0</v>
      </c>
      <c r="F4496" s="43">
        <f t="shared" si="120"/>
        <v>8932579.330000006</v>
      </c>
    </row>
    <row r="4497" spans="2:6" ht="22.5">
      <c r="B4497" s="39" t="s">
        <v>33</v>
      </c>
      <c r="C4497" s="40">
        <v>2417633.0500000003</v>
      </c>
      <c r="D4497" s="42">
        <v>0</v>
      </c>
      <c r="E4497" s="41">
        <v>0</v>
      </c>
      <c r="F4497" s="43">
        <f t="shared" si="120"/>
        <v>2417633.0500000003</v>
      </c>
    </row>
    <row r="4498" spans="2:6" ht="12.75" customHeight="1">
      <c r="B4498" s="39" t="s">
        <v>32</v>
      </c>
      <c r="C4498" s="40">
        <v>2569157.9700000007</v>
      </c>
      <c r="D4498" s="42">
        <v>0</v>
      </c>
      <c r="E4498" s="41">
        <v>0</v>
      </c>
      <c r="F4498" s="43">
        <f t="shared" si="120"/>
        <v>2569157.9700000007</v>
      </c>
    </row>
    <row r="4499" spans="2:6" ht="12.75">
      <c r="B4499" s="39" t="s">
        <v>14</v>
      </c>
      <c r="C4499" s="40">
        <v>1969805.1600000001</v>
      </c>
      <c r="D4499" s="42">
        <v>0</v>
      </c>
      <c r="E4499" s="41">
        <v>0</v>
      </c>
      <c r="F4499" s="43">
        <f t="shared" si="120"/>
        <v>1969805.1600000001</v>
      </c>
    </row>
    <row r="4500" spans="2:6" ht="12.75">
      <c r="B4500" s="39" t="s">
        <v>15</v>
      </c>
      <c r="C4500" s="40">
        <v>0.06999999993058736</v>
      </c>
      <c r="D4500" s="42">
        <v>0</v>
      </c>
      <c r="E4500" s="41">
        <v>0</v>
      </c>
      <c r="F4500" s="43">
        <f t="shared" si="120"/>
        <v>0.06999999993058736</v>
      </c>
    </row>
    <row r="4501" spans="2:6" ht="22.5">
      <c r="B4501" s="39" t="s">
        <v>16</v>
      </c>
      <c r="C4501" s="40">
        <v>902574.56</v>
      </c>
      <c r="D4501" s="42">
        <v>0</v>
      </c>
      <c r="E4501" s="41">
        <v>0</v>
      </c>
      <c r="F4501" s="43">
        <f t="shared" si="120"/>
        <v>902574.56</v>
      </c>
    </row>
    <row r="4502" spans="2:6" ht="33.75">
      <c r="B4502" s="39" t="s">
        <v>1</v>
      </c>
      <c r="C4502" s="40">
        <v>11654195.479999995</v>
      </c>
      <c r="D4502" s="42">
        <v>0</v>
      </c>
      <c r="E4502" s="41">
        <v>0</v>
      </c>
      <c r="F4502" s="43">
        <f t="shared" si="120"/>
        <v>11654195.479999995</v>
      </c>
    </row>
    <row r="4503" spans="2:6" ht="12.75">
      <c r="B4503" s="39" t="s">
        <v>17</v>
      </c>
      <c r="C4503" s="40">
        <v>115841.02999999921</v>
      </c>
      <c r="D4503" s="42">
        <v>0</v>
      </c>
      <c r="E4503" s="41">
        <v>0</v>
      </c>
      <c r="F4503" s="43">
        <f t="shared" si="120"/>
        <v>115841.02999999921</v>
      </c>
    </row>
    <row r="4504" spans="2:6" ht="22.5">
      <c r="B4504" s="39" t="s">
        <v>2</v>
      </c>
      <c r="C4504" s="40">
        <v>-819506.8700000029</v>
      </c>
      <c r="D4504" s="42">
        <v>10150.5</v>
      </c>
      <c r="E4504" s="41">
        <v>0</v>
      </c>
      <c r="F4504" s="43">
        <f t="shared" si="120"/>
        <v>-809356.3700000029</v>
      </c>
    </row>
    <row r="4505" spans="2:6" ht="12.75">
      <c r="B4505" s="39" t="s">
        <v>27</v>
      </c>
      <c r="C4505" s="40">
        <v>-0.060000000055879354</v>
      </c>
      <c r="D4505" s="42">
        <v>0</v>
      </c>
      <c r="E4505" s="41">
        <v>0</v>
      </c>
      <c r="F4505" s="43">
        <f t="shared" si="120"/>
        <v>-0.060000000055879354</v>
      </c>
    </row>
    <row r="4506" spans="2:6" ht="12.75">
      <c r="B4506" s="39" t="s">
        <v>28</v>
      </c>
      <c r="C4506" s="40">
        <v>0.5600000000558794</v>
      </c>
      <c r="D4506" s="42">
        <v>0</v>
      </c>
      <c r="E4506" s="41">
        <v>0</v>
      </c>
      <c r="F4506" s="43">
        <f t="shared" si="120"/>
        <v>0.5600000000558794</v>
      </c>
    </row>
    <row r="4507" spans="2:6" ht="22.5">
      <c r="B4507" s="39" t="s">
        <v>3</v>
      </c>
      <c r="C4507" s="40">
        <v>4304267.300000001</v>
      </c>
      <c r="D4507" s="42">
        <v>0</v>
      </c>
      <c r="E4507" s="41">
        <v>0</v>
      </c>
      <c r="F4507" s="43">
        <f t="shared" si="120"/>
        <v>4304267.300000001</v>
      </c>
    </row>
    <row r="4508" spans="2:6" ht="12.75">
      <c r="B4508" s="39" t="s">
        <v>29</v>
      </c>
      <c r="C4508" s="40">
        <v>59496.12999999942</v>
      </c>
      <c r="D4508" s="42">
        <v>0</v>
      </c>
      <c r="E4508" s="41">
        <v>0</v>
      </c>
      <c r="F4508" s="43">
        <f t="shared" si="120"/>
        <v>59496.12999999942</v>
      </c>
    </row>
    <row r="4509" spans="2:6" ht="12.75">
      <c r="B4509" s="39" t="s">
        <v>30</v>
      </c>
      <c r="C4509" s="40">
        <v>114329.06000000003</v>
      </c>
      <c r="D4509" s="42">
        <v>0</v>
      </c>
      <c r="E4509" s="41">
        <v>33307.29</v>
      </c>
      <c r="F4509" s="43">
        <f t="shared" si="120"/>
        <v>81021.77000000002</v>
      </c>
    </row>
    <row r="4510" spans="2:6" ht="12.75">
      <c r="B4510" s="39" t="s">
        <v>67</v>
      </c>
      <c r="C4510" s="40">
        <v>0</v>
      </c>
      <c r="D4510" s="42">
        <v>0</v>
      </c>
      <c r="E4510" s="41">
        <v>0</v>
      </c>
      <c r="F4510" s="43">
        <f t="shared" si="120"/>
        <v>0</v>
      </c>
    </row>
    <row r="4511" spans="2:6" ht="12.75">
      <c r="B4511" s="44" t="s">
        <v>66</v>
      </c>
      <c r="C4511" s="40">
        <v>540842.58</v>
      </c>
      <c r="D4511" s="42">
        <v>0</v>
      </c>
      <c r="E4511" s="41">
        <v>137104.1</v>
      </c>
      <c r="F4511" s="43">
        <f t="shared" si="120"/>
        <v>403738.48</v>
      </c>
    </row>
    <row r="4512" spans="2:6" ht="15">
      <c r="B4512" s="45" t="s">
        <v>5</v>
      </c>
      <c r="C4512" s="46">
        <v>44798332.72999998</v>
      </c>
      <c r="D4512" s="47">
        <f>SUM(D4488:D4511)</f>
        <v>59299668.989999995</v>
      </c>
      <c r="E4512" s="47">
        <f>SUM(E4488:E4511)</f>
        <v>58318088.8</v>
      </c>
      <c r="F4512" s="46">
        <f>SUM(F4488:F4511)</f>
        <v>45779912.919999994</v>
      </c>
    </row>
    <row r="4523" ht="12.75">
      <c r="B4523" s="37" t="s">
        <v>18</v>
      </c>
    </row>
    <row r="4524" spans="2:6" ht="12.75">
      <c r="B4524" s="34" t="s">
        <v>19</v>
      </c>
      <c r="C4524" s="35"/>
      <c r="D4524" s="35"/>
      <c r="E4524" s="36"/>
      <c r="F4524" s="36"/>
    </row>
    <row r="4525" spans="2:6" ht="15.75">
      <c r="B4525" s="34"/>
      <c r="C4525" s="14" t="s">
        <v>25</v>
      </c>
      <c r="D4525" s="14"/>
      <c r="E4525" s="15"/>
      <c r="F4525" s="38">
        <v>122</v>
      </c>
    </row>
    <row r="4526" spans="2:6" ht="12.75">
      <c r="B4526" s="58" t="s">
        <v>7</v>
      </c>
      <c r="C4526" s="60" t="s">
        <v>196</v>
      </c>
      <c r="D4526" s="60" t="s">
        <v>4</v>
      </c>
      <c r="E4526" s="60" t="s">
        <v>6</v>
      </c>
      <c r="F4526" s="60" t="s">
        <v>197</v>
      </c>
    </row>
    <row r="4527" spans="2:6" ht="12.75">
      <c r="B4527" s="59"/>
      <c r="C4527" s="61"/>
      <c r="D4527" s="61"/>
      <c r="E4527" s="61"/>
      <c r="F4527" s="61"/>
    </row>
    <row r="4528" spans="2:6" ht="12.75">
      <c r="B4528" s="39" t="s">
        <v>8</v>
      </c>
      <c r="C4528" s="40">
        <v>-206740.6500000134</v>
      </c>
      <c r="D4528" s="41">
        <v>366660.04</v>
      </c>
      <c r="E4528" s="42">
        <v>0</v>
      </c>
      <c r="F4528" s="43">
        <f>C4528+D4528-E4528</f>
        <v>159919.38999998657</v>
      </c>
    </row>
    <row r="4529" spans="2:6" ht="12.75">
      <c r="B4529" s="39" t="s">
        <v>9</v>
      </c>
      <c r="C4529" s="40">
        <v>1704964.3900000006</v>
      </c>
      <c r="D4529" s="42">
        <v>0</v>
      </c>
      <c r="E4529" s="41">
        <v>0</v>
      </c>
      <c r="F4529" s="43">
        <f>C4529+D4529-E4529</f>
        <v>1704964.3900000006</v>
      </c>
    </row>
    <row r="4530" spans="2:6" ht="12.75">
      <c r="B4530" s="39" t="s">
        <v>10</v>
      </c>
      <c r="C4530" s="40">
        <v>562507.0199999996</v>
      </c>
      <c r="D4530" s="42">
        <v>0</v>
      </c>
      <c r="E4530" s="41">
        <v>0</v>
      </c>
      <c r="F4530" s="43">
        <f>C4530+D4530-E4530</f>
        <v>562507.0199999996</v>
      </c>
    </row>
    <row r="4531" spans="2:6" ht="12.75" customHeight="1">
      <c r="B4531" s="39" t="s">
        <v>11</v>
      </c>
      <c r="C4531" s="40">
        <v>124067.20000000112</v>
      </c>
      <c r="D4531" s="42">
        <v>0</v>
      </c>
      <c r="E4531" s="41">
        <v>0</v>
      </c>
      <c r="F4531" s="43">
        <f>C4531+D4531-E4531</f>
        <v>124067.20000000112</v>
      </c>
    </row>
    <row r="4532" spans="2:6" ht="12.75">
      <c r="B4532" s="39" t="s">
        <v>154</v>
      </c>
      <c r="C4532" s="40">
        <v>0</v>
      </c>
      <c r="D4532" s="42">
        <v>0</v>
      </c>
      <c r="E4532" s="41">
        <v>0</v>
      </c>
      <c r="F4532" s="43">
        <f>C4532+D4532-E4532</f>
        <v>0</v>
      </c>
    </row>
    <row r="4533" spans="2:6" ht="12.75" customHeight="1">
      <c r="B4533" s="39" t="s">
        <v>12</v>
      </c>
      <c r="C4533" s="40">
        <v>2428867.1900000004</v>
      </c>
      <c r="D4533" s="42">
        <v>0</v>
      </c>
      <c r="E4533" s="41">
        <v>0</v>
      </c>
      <c r="F4533" s="43">
        <f aca="true" t="shared" si="121" ref="F4533:F4551">C4533+D4533-E4533</f>
        <v>2428867.1900000004</v>
      </c>
    </row>
    <row r="4534" spans="2:6" ht="22.5">
      <c r="B4534" s="39" t="s">
        <v>31</v>
      </c>
      <c r="C4534" s="40">
        <v>1803081.51</v>
      </c>
      <c r="D4534" s="42">
        <v>0</v>
      </c>
      <c r="E4534" s="41">
        <v>0</v>
      </c>
      <c r="F4534" s="43">
        <f t="shared" si="121"/>
        <v>1803081.51</v>
      </c>
    </row>
    <row r="4535" spans="2:6" ht="12.75">
      <c r="B4535" s="39" t="s">
        <v>13</v>
      </c>
      <c r="C4535" s="40">
        <v>6762211.799999997</v>
      </c>
      <c r="D4535" s="42">
        <v>0</v>
      </c>
      <c r="E4535" s="41">
        <v>1813242.72</v>
      </c>
      <c r="F4535" s="43">
        <f t="shared" si="121"/>
        <v>4948969.079999997</v>
      </c>
    </row>
    <row r="4536" spans="2:6" ht="22.5">
      <c r="B4536" s="39" t="s">
        <v>0</v>
      </c>
      <c r="C4536" s="40">
        <v>8932579.330000006</v>
      </c>
      <c r="D4536" s="42">
        <v>0</v>
      </c>
      <c r="E4536" s="41">
        <v>0</v>
      </c>
      <c r="F4536" s="43">
        <f t="shared" si="121"/>
        <v>8932579.330000006</v>
      </c>
    </row>
    <row r="4537" spans="2:6" ht="22.5">
      <c r="B4537" s="39" t="s">
        <v>33</v>
      </c>
      <c r="C4537" s="40">
        <v>2417633.0500000003</v>
      </c>
      <c r="D4537" s="42">
        <v>0</v>
      </c>
      <c r="E4537" s="41">
        <v>0</v>
      </c>
      <c r="F4537" s="43">
        <f t="shared" si="121"/>
        <v>2417633.0500000003</v>
      </c>
    </row>
    <row r="4538" spans="2:6" ht="22.5">
      <c r="B4538" s="39" t="s">
        <v>32</v>
      </c>
      <c r="C4538" s="40">
        <v>2569157.9700000007</v>
      </c>
      <c r="D4538" s="42">
        <v>0</v>
      </c>
      <c r="E4538" s="41">
        <v>0</v>
      </c>
      <c r="F4538" s="43">
        <f t="shared" si="121"/>
        <v>2569157.9700000007</v>
      </c>
    </row>
    <row r="4539" spans="2:6" ht="12.75">
      <c r="B4539" s="39" t="s">
        <v>14</v>
      </c>
      <c r="C4539" s="40">
        <v>1969805.1600000001</v>
      </c>
      <c r="D4539" s="42">
        <v>0</v>
      </c>
      <c r="E4539" s="41">
        <v>0</v>
      </c>
      <c r="F4539" s="43">
        <f t="shared" si="121"/>
        <v>1969805.1600000001</v>
      </c>
    </row>
    <row r="4540" spans="2:6" ht="12.75">
      <c r="B4540" s="39" t="s">
        <v>15</v>
      </c>
      <c r="C4540" s="40">
        <v>0.06999999993058736</v>
      </c>
      <c r="D4540" s="42">
        <v>0</v>
      </c>
      <c r="E4540" s="41">
        <v>0</v>
      </c>
      <c r="F4540" s="43">
        <f t="shared" si="121"/>
        <v>0.06999999993058736</v>
      </c>
    </row>
    <row r="4541" spans="2:6" ht="22.5">
      <c r="B4541" s="39" t="s">
        <v>16</v>
      </c>
      <c r="C4541" s="40">
        <v>902574.56</v>
      </c>
      <c r="D4541" s="42">
        <v>0</v>
      </c>
      <c r="E4541" s="41">
        <v>0</v>
      </c>
      <c r="F4541" s="43">
        <f t="shared" si="121"/>
        <v>902574.56</v>
      </c>
    </row>
    <row r="4542" spans="2:6" ht="33.75">
      <c r="B4542" s="39" t="s">
        <v>1</v>
      </c>
      <c r="C4542" s="40">
        <v>11654195.479999995</v>
      </c>
      <c r="D4542" s="42">
        <v>0</v>
      </c>
      <c r="E4542" s="41">
        <v>0</v>
      </c>
      <c r="F4542" s="43">
        <f t="shared" si="121"/>
        <v>11654195.479999995</v>
      </c>
    </row>
    <row r="4543" spans="2:6" ht="12.75">
      <c r="B4543" s="39" t="s">
        <v>17</v>
      </c>
      <c r="C4543" s="40">
        <v>115841.02999999921</v>
      </c>
      <c r="D4543" s="42">
        <v>0</v>
      </c>
      <c r="E4543" s="41">
        <v>0</v>
      </c>
      <c r="F4543" s="43">
        <f t="shared" si="121"/>
        <v>115841.02999999921</v>
      </c>
    </row>
    <row r="4544" spans="2:6" ht="22.5">
      <c r="B4544" s="39" t="s">
        <v>2</v>
      </c>
      <c r="C4544" s="40">
        <v>-809356.3700000029</v>
      </c>
      <c r="D4544" s="42">
        <v>0</v>
      </c>
      <c r="E4544" s="41">
        <v>0</v>
      </c>
      <c r="F4544" s="43">
        <f t="shared" si="121"/>
        <v>-809356.3700000029</v>
      </c>
    </row>
    <row r="4545" spans="2:6" ht="12.75">
      <c r="B4545" s="39" t="s">
        <v>27</v>
      </c>
      <c r="C4545" s="40">
        <v>-0.060000000055879354</v>
      </c>
      <c r="D4545" s="42">
        <v>0</v>
      </c>
      <c r="E4545" s="41">
        <v>0</v>
      </c>
      <c r="F4545" s="43">
        <f t="shared" si="121"/>
        <v>-0.060000000055879354</v>
      </c>
    </row>
    <row r="4546" spans="2:6" ht="12.75">
      <c r="B4546" s="39" t="s">
        <v>28</v>
      </c>
      <c r="C4546" s="40">
        <v>0.5600000000558794</v>
      </c>
      <c r="D4546" s="42">
        <v>0</v>
      </c>
      <c r="E4546" s="41">
        <v>0</v>
      </c>
      <c r="F4546" s="43">
        <f t="shared" si="121"/>
        <v>0.5600000000558794</v>
      </c>
    </row>
    <row r="4547" spans="2:6" ht="22.5">
      <c r="B4547" s="39" t="s">
        <v>3</v>
      </c>
      <c r="C4547" s="40">
        <v>4304267.300000001</v>
      </c>
      <c r="D4547" s="42">
        <v>0</v>
      </c>
      <c r="E4547" s="41">
        <v>0</v>
      </c>
      <c r="F4547" s="43">
        <f t="shared" si="121"/>
        <v>4304267.300000001</v>
      </c>
    </row>
    <row r="4548" spans="2:6" ht="12.75">
      <c r="B4548" s="39" t="s">
        <v>29</v>
      </c>
      <c r="C4548" s="40">
        <v>59496.12999999942</v>
      </c>
      <c r="D4548" s="42">
        <v>0</v>
      </c>
      <c r="E4548" s="41">
        <v>0</v>
      </c>
      <c r="F4548" s="43">
        <f t="shared" si="121"/>
        <v>59496.12999999942</v>
      </c>
    </row>
    <row r="4549" spans="2:6" ht="12.75">
      <c r="B4549" s="39" t="s">
        <v>30</v>
      </c>
      <c r="C4549" s="40">
        <v>81021.77000000002</v>
      </c>
      <c r="D4549" s="42">
        <v>0</v>
      </c>
      <c r="E4549" s="41">
        <v>0</v>
      </c>
      <c r="F4549" s="43">
        <f t="shared" si="121"/>
        <v>81021.77000000002</v>
      </c>
    </row>
    <row r="4550" spans="2:6" ht="12.75">
      <c r="B4550" s="39" t="s">
        <v>67</v>
      </c>
      <c r="C4550" s="40">
        <v>0</v>
      </c>
      <c r="D4550" s="42">
        <v>0</v>
      </c>
      <c r="E4550" s="41">
        <v>0</v>
      </c>
      <c r="F4550" s="43">
        <f t="shared" si="121"/>
        <v>0</v>
      </c>
    </row>
    <row r="4551" spans="2:6" ht="12.75">
      <c r="B4551" s="44" t="s">
        <v>66</v>
      </c>
      <c r="C4551" s="40">
        <v>403738.48</v>
      </c>
      <c r="D4551" s="42">
        <v>0</v>
      </c>
      <c r="E4551" s="41">
        <v>0</v>
      </c>
      <c r="F4551" s="43">
        <f t="shared" si="121"/>
        <v>403738.48</v>
      </c>
    </row>
    <row r="4552" spans="2:6" ht="15">
      <c r="B4552" s="45" t="s">
        <v>5</v>
      </c>
      <c r="C4552" s="46">
        <v>45779912.919999994</v>
      </c>
      <c r="D4552" s="47">
        <f>SUM(D4528:D4551)</f>
        <v>366660.04</v>
      </c>
      <c r="E4552" s="47">
        <f>SUM(E4528:E4551)</f>
        <v>1813242.72</v>
      </c>
      <c r="F4552" s="46">
        <f>SUM(F4528:F4551)</f>
        <v>44333330.23999999</v>
      </c>
    </row>
    <row r="4557" ht="12.75">
      <c r="B4557" s="37" t="s">
        <v>18</v>
      </c>
    </row>
    <row r="4558" spans="2:6" ht="12.75">
      <c r="B4558" s="34" t="s">
        <v>19</v>
      </c>
      <c r="C4558" s="35"/>
      <c r="D4558" s="35"/>
      <c r="E4558" s="36"/>
      <c r="F4558" s="36"/>
    </row>
    <row r="4559" spans="2:6" ht="15.75">
      <c r="B4559" s="34"/>
      <c r="C4559" s="14" t="s">
        <v>25</v>
      </c>
      <c r="D4559" s="14"/>
      <c r="E4559" s="15"/>
      <c r="F4559" s="38">
        <v>123</v>
      </c>
    </row>
    <row r="4560" spans="2:6" ht="12.75">
      <c r="B4560" s="58" t="s">
        <v>7</v>
      </c>
      <c r="C4560" s="60" t="s">
        <v>198</v>
      </c>
      <c r="D4560" s="60" t="s">
        <v>4</v>
      </c>
      <c r="E4560" s="60" t="s">
        <v>6</v>
      </c>
      <c r="F4560" s="60" t="s">
        <v>199</v>
      </c>
    </row>
    <row r="4561" spans="2:6" ht="12.75">
      <c r="B4561" s="59"/>
      <c r="C4561" s="61"/>
      <c r="D4561" s="61"/>
      <c r="E4561" s="61"/>
      <c r="F4561" s="61"/>
    </row>
    <row r="4562" spans="2:6" ht="12.75">
      <c r="B4562" s="39" t="s">
        <v>8</v>
      </c>
      <c r="C4562" s="40">
        <v>159919.38999998657</v>
      </c>
      <c r="D4562" s="41">
        <v>22162.26</v>
      </c>
      <c r="E4562" s="42">
        <v>0</v>
      </c>
      <c r="F4562" s="43">
        <f>C4562+D4562-E4562</f>
        <v>182081.64999998658</v>
      </c>
    </row>
    <row r="4563" spans="2:6" ht="12.75">
      <c r="B4563" s="39" t="s">
        <v>9</v>
      </c>
      <c r="C4563" s="40">
        <v>1704964.3900000006</v>
      </c>
      <c r="D4563" s="42">
        <v>0</v>
      </c>
      <c r="E4563" s="41">
        <v>0</v>
      </c>
      <c r="F4563" s="43">
        <f>C4563+D4563-E4563</f>
        <v>1704964.3900000006</v>
      </c>
    </row>
    <row r="4564" spans="2:6" ht="12.75" customHeight="1">
      <c r="B4564" s="39" t="s">
        <v>10</v>
      </c>
      <c r="C4564" s="40">
        <v>562507.0199999996</v>
      </c>
      <c r="D4564" s="42">
        <v>0</v>
      </c>
      <c r="E4564" s="41">
        <v>0</v>
      </c>
      <c r="F4564" s="43">
        <f>C4564+D4564-E4564</f>
        <v>562507.0199999996</v>
      </c>
    </row>
    <row r="4565" spans="2:6" ht="12.75">
      <c r="B4565" s="39" t="s">
        <v>11</v>
      </c>
      <c r="C4565" s="40">
        <v>124067.20000000112</v>
      </c>
      <c r="D4565" s="42">
        <v>0</v>
      </c>
      <c r="E4565" s="41">
        <v>0</v>
      </c>
      <c r="F4565" s="43">
        <f>C4565+D4565-E4565</f>
        <v>124067.20000000112</v>
      </c>
    </row>
    <row r="4566" spans="2:6" ht="12.75">
      <c r="B4566" s="39" t="s">
        <v>154</v>
      </c>
      <c r="C4566" s="40">
        <v>0</v>
      </c>
      <c r="D4566" s="42">
        <v>1505796.2</v>
      </c>
      <c r="E4566" s="41">
        <v>0</v>
      </c>
      <c r="F4566" s="43">
        <f>C4566+D4566-E4566</f>
        <v>1505796.2</v>
      </c>
    </row>
    <row r="4567" spans="2:6" ht="12.75">
      <c r="B4567" s="39" t="s">
        <v>12</v>
      </c>
      <c r="C4567" s="40">
        <v>2428867.1900000004</v>
      </c>
      <c r="D4567" s="42">
        <v>0</v>
      </c>
      <c r="E4567" s="41">
        <v>0</v>
      </c>
      <c r="F4567" s="43">
        <f aca="true" t="shared" si="122" ref="F4567:F4585">C4567+D4567-E4567</f>
        <v>2428867.1900000004</v>
      </c>
    </row>
    <row r="4568" spans="2:6" ht="22.5">
      <c r="B4568" s="39" t="s">
        <v>31</v>
      </c>
      <c r="C4568" s="40">
        <v>1803081.51</v>
      </c>
      <c r="D4568" s="42">
        <v>0</v>
      </c>
      <c r="E4568" s="41">
        <v>0</v>
      </c>
      <c r="F4568" s="43">
        <f t="shared" si="122"/>
        <v>1803081.51</v>
      </c>
    </row>
    <row r="4569" spans="2:6" ht="12.75">
      <c r="B4569" s="39" t="s">
        <v>13</v>
      </c>
      <c r="C4569" s="40">
        <v>4948969.079999997</v>
      </c>
      <c r="D4569" s="42">
        <v>0</v>
      </c>
      <c r="E4569" s="41">
        <v>0</v>
      </c>
      <c r="F4569" s="43">
        <f t="shared" si="122"/>
        <v>4948969.079999997</v>
      </c>
    </row>
    <row r="4570" spans="2:6" ht="22.5">
      <c r="B4570" s="39" t="s">
        <v>0</v>
      </c>
      <c r="C4570" s="40">
        <v>8932579.330000006</v>
      </c>
      <c r="D4570" s="42">
        <v>0</v>
      </c>
      <c r="E4570" s="41">
        <v>0</v>
      </c>
      <c r="F4570" s="43">
        <f t="shared" si="122"/>
        <v>8932579.330000006</v>
      </c>
    </row>
    <row r="4571" spans="2:6" ht="22.5">
      <c r="B4571" s="39" t="s">
        <v>33</v>
      </c>
      <c r="C4571" s="40">
        <v>2417633.0500000003</v>
      </c>
      <c r="D4571" s="42">
        <v>0</v>
      </c>
      <c r="E4571" s="41">
        <v>0</v>
      </c>
      <c r="F4571" s="43">
        <f t="shared" si="122"/>
        <v>2417633.0500000003</v>
      </c>
    </row>
    <row r="4572" spans="2:6" ht="22.5">
      <c r="B4572" s="39" t="s">
        <v>32</v>
      </c>
      <c r="C4572" s="40">
        <v>2569157.9700000007</v>
      </c>
      <c r="D4572" s="42">
        <v>0</v>
      </c>
      <c r="E4572" s="41">
        <v>0</v>
      </c>
      <c r="F4572" s="43">
        <f t="shared" si="122"/>
        <v>2569157.9700000007</v>
      </c>
    </row>
    <row r="4573" spans="2:6" ht="12.75">
      <c r="B4573" s="39" t="s">
        <v>14</v>
      </c>
      <c r="C4573" s="40">
        <v>1969805.1600000001</v>
      </c>
      <c r="D4573" s="42">
        <v>0</v>
      </c>
      <c r="E4573" s="41">
        <v>0</v>
      </c>
      <c r="F4573" s="43">
        <f t="shared" si="122"/>
        <v>1969805.1600000001</v>
      </c>
    </row>
    <row r="4574" spans="2:6" ht="12.75">
      <c r="B4574" s="39" t="s">
        <v>15</v>
      </c>
      <c r="C4574" s="40">
        <v>0.06999999993058736</v>
      </c>
      <c r="D4574" s="42">
        <v>0</v>
      </c>
      <c r="E4574" s="41">
        <v>0</v>
      </c>
      <c r="F4574" s="43">
        <f t="shared" si="122"/>
        <v>0.06999999993058736</v>
      </c>
    </row>
    <row r="4575" spans="2:6" ht="22.5">
      <c r="B4575" s="39" t="s">
        <v>16</v>
      </c>
      <c r="C4575" s="40">
        <v>902574.56</v>
      </c>
      <c r="D4575" s="42">
        <v>0</v>
      </c>
      <c r="E4575" s="41">
        <v>0</v>
      </c>
      <c r="F4575" s="43">
        <f t="shared" si="122"/>
        <v>902574.56</v>
      </c>
    </row>
    <row r="4576" spans="2:6" ht="33.75">
      <c r="B4576" s="39" t="s">
        <v>1</v>
      </c>
      <c r="C4576" s="40">
        <v>11654195.479999995</v>
      </c>
      <c r="D4576" s="42">
        <v>0</v>
      </c>
      <c r="E4576" s="41">
        <v>0</v>
      </c>
      <c r="F4576" s="43">
        <f t="shared" si="122"/>
        <v>11654195.479999995</v>
      </c>
    </row>
    <row r="4577" spans="2:6" ht="12.75">
      <c r="B4577" s="39" t="s">
        <v>17</v>
      </c>
      <c r="C4577" s="40">
        <v>115841.02999999921</v>
      </c>
      <c r="D4577" s="42">
        <v>0</v>
      </c>
      <c r="E4577" s="41">
        <v>0</v>
      </c>
      <c r="F4577" s="43">
        <f t="shared" si="122"/>
        <v>115841.02999999921</v>
      </c>
    </row>
    <row r="4578" spans="2:6" ht="22.5">
      <c r="B4578" s="39" t="s">
        <v>2</v>
      </c>
      <c r="C4578" s="40">
        <v>-809356.3700000029</v>
      </c>
      <c r="D4578" s="42">
        <v>0</v>
      </c>
      <c r="E4578" s="41">
        <v>0</v>
      </c>
      <c r="F4578" s="43">
        <f t="shared" si="122"/>
        <v>-809356.3700000029</v>
      </c>
    </row>
    <row r="4579" spans="2:6" ht="12.75">
      <c r="B4579" s="39" t="s">
        <v>27</v>
      </c>
      <c r="C4579" s="40">
        <v>-0.060000000055879354</v>
      </c>
      <c r="D4579" s="42">
        <v>0</v>
      </c>
      <c r="E4579" s="41">
        <v>0</v>
      </c>
      <c r="F4579" s="43">
        <f t="shared" si="122"/>
        <v>-0.060000000055879354</v>
      </c>
    </row>
    <row r="4580" spans="2:6" ht="12.75">
      <c r="B4580" s="39" t="s">
        <v>28</v>
      </c>
      <c r="C4580" s="40">
        <v>0.5600000000558794</v>
      </c>
      <c r="D4580" s="42">
        <v>0</v>
      </c>
      <c r="E4580" s="41">
        <v>0</v>
      </c>
      <c r="F4580" s="43">
        <f t="shared" si="122"/>
        <v>0.5600000000558794</v>
      </c>
    </row>
    <row r="4581" spans="2:6" ht="22.5">
      <c r="B4581" s="39" t="s">
        <v>3</v>
      </c>
      <c r="C4581" s="40">
        <v>4304267.300000001</v>
      </c>
      <c r="D4581" s="42">
        <v>3103661.03</v>
      </c>
      <c r="E4581" s="41">
        <v>0</v>
      </c>
      <c r="F4581" s="43">
        <f t="shared" si="122"/>
        <v>7407928.33</v>
      </c>
    </row>
    <row r="4582" spans="2:6" ht="12.75">
      <c r="B4582" s="39" t="s">
        <v>29</v>
      </c>
      <c r="C4582" s="40">
        <v>59496.12999999942</v>
      </c>
      <c r="D4582" s="42">
        <v>0</v>
      </c>
      <c r="E4582" s="41">
        <v>0</v>
      </c>
      <c r="F4582" s="43">
        <f t="shared" si="122"/>
        <v>59496.12999999942</v>
      </c>
    </row>
    <row r="4583" spans="2:6" ht="12.75">
      <c r="B4583" s="39" t="s">
        <v>30</v>
      </c>
      <c r="C4583" s="40">
        <v>81021.77000000002</v>
      </c>
      <c r="D4583" s="42">
        <v>0</v>
      </c>
      <c r="E4583" s="41">
        <v>0</v>
      </c>
      <c r="F4583" s="43">
        <f t="shared" si="122"/>
        <v>81021.77000000002</v>
      </c>
    </row>
    <row r="4584" spans="2:6" ht="12.75">
      <c r="B4584" s="39" t="s">
        <v>67</v>
      </c>
      <c r="C4584" s="40">
        <v>0</v>
      </c>
      <c r="D4584" s="42">
        <v>0</v>
      </c>
      <c r="E4584" s="41">
        <v>0</v>
      </c>
      <c r="F4584" s="43">
        <f t="shared" si="122"/>
        <v>0</v>
      </c>
    </row>
    <row r="4585" spans="2:6" ht="12.75">
      <c r="B4585" s="44" t="s">
        <v>66</v>
      </c>
      <c r="C4585" s="40">
        <v>403738.48</v>
      </c>
      <c r="D4585" s="42">
        <v>4307</v>
      </c>
      <c r="E4585" s="41">
        <v>95000</v>
      </c>
      <c r="F4585" s="43">
        <f t="shared" si="122"/>
        <v>313045.48</v>
      </c>
    </row>
    <row r="4586" spans="2:6" ht="15">
      <c r="B4586" s="45" t="s">
        <v>5</v>
      </c>
      <c r="C4586" s="46">
        <v>44333330.23999999</v>
      </c>
      <c r="D4586" s="47">
        <f>SUM(D4562:D4585)</f>
        <v>4635926.49</v>
      </c>
      <c r="E4586" s="47">
        <f>SUM(E4562:E4585)</f>
        <v>95000</v>
      </c>
      <c r="F4586" s="46">
        <f>SUM(F4562:F4585)</f>
        <v>48874256.72999999</v>
      </c>
    </row>
    <row r="4595" ht="12.75" customHeight="1"/>
    <row r="4597" ht="12.75">
      <c r="B4597" s="37" t="s">
        <v>18</v>
      </c>
    </row>
    <row r="4598" spans="2:6" ht="12.75">
      <c r="B4598" s="34" t="s">
        <v>19</v>
      </c>
      <c r="C4598" s="35"/>
      <c r="D4598" s="35"/>
      <c r="E4598" s="36"/>
      <c r="F4598" s="36"/>
    </row>
    <row r="4599" spans="2:6" ht="15.75">
      <c r="B4599" s="34"/>
      <c r="C4599" s="14" t="s">
        <v>25</v>
      </c>
      <c r="D4599" s="14"/>
      <c r="E4599" s="15"/>
      <c r="F4599" s="38">
        <v>124</v>
      </c>
    </row>
    <row r="4600" spans="2:6" ht="12.75">
      <c r="B4600" s="58" t="s">
        <v>7</v>
      </c>
      <c r="C4600" s="60" t="s">
        <v>200</v>
      </c>
      <c r="D4600" s="60" t="s">
        <v>4</v>
      </c>
      <c r="E4600" s="60" t="s">
        <v>6</v>
      </c>
      <c r="F4600" s="60" t="s">
        <v>201</v>
      </c>
    </row>
    <row r="4601" spans="2:6" ht="12.75">
      <c r="B4601" s="59"/>
      <c r="C4601" s="61"/>
      <c r="D4601" s="61"/>
      <c r="E4601" s="61"/>
      <c r="F4601" s="61"/>
    </row>
    <row r="4602" spans="2:6" ht="12.75">
      <c r="B4602" s="39" t="s">
        <v>8</v>
      </c>
      <c r="C4602" s="40">
        <v>182081.64999998658</v>
      </c>
      <c r="D4602" s="41">
        <v>0</v>
      </c>
      <c r="E4602" s="42">
        <v>0</v>
      </c>
      <c r="F4602" s="43">
        <f>C4602+D4602-E4602</f>
        <v>182081.64999998658</v>
      </c>
    </row>
    <row r="4603" spans="2:6" ht="12.75">
      <c r="B4603" s="39" t="s">
        <v>202</v>
      </c>
      <c r="C4603" s="40">
        <v>1704964.3900000006</v>
      </c>
      <c r="D4603" s="42">
        <v>0</v>
      </c>
      <c r="E4603" s="41">
        <v>0</v>
      </c>
      <c r="F4603" s="43">
        <f>C4603+D4603-E4603</f>
        <v>1704964.3900000006</v>
      </c>
    </row>
    <row r="4604" spans="2:6" ht="12.75">
      <c r="B4604" s="39" t="s">
        <v>203</v>
      </c>
      <c r="C4604" s="40">
        <v>562507.0199999996</v>
      </c>
      <c r="D4604" s="42">
        <v>0</v>
      </c>
      <c r="E4604" s="41">
        <v>0</v>
      </c>
      <c r="F4604" s="43">
        <f>C4604+D4604-E4604</f>
        <v>562507.0199999996</v>
      </c>
    </row>
    <row r="4605" spans="2:6" ht="12.75">
      <c r="B4605" s="39" t="s">
        <v>204</v>
      </c>
      <c r="C4605" s="40">
        <v>124067.20000000112</v>
      </c>
      <c r="D4605" s="42">
        <v>0</v>
      </c>
      <c r="E4605" s="41">
        <v>0</v>
      </c>
      <c r="F4605" s="43">
        <f>C4605+D4605-E4605</f>
        <v>124067.20000000112</v>
      </c>
    </row>
    <row r="4606" spans="2:6" ht="12.75">
      <c r="B4606" s="39" t="s">
        <v>205</v>
      </c>
      <c r="C4606" s="40">
        <v>1505796.2</v>
      </c>
      <c r="D4606" s="42">
        <v>0</v>
      </c>
      <c r="E4606" s="41">
        <v>1624807.32</v>
      </c>
      <c r="F4606" s="43">
        <f>C4606+D4606-E4606</f>
        <v>-119011.12000000011</v>
      </c>
    </row>
    <row r="4607" spans="2:6" ht="12.75">
      <c r="B4607" s="39" t="s">
        <v>206</v>
      </c>
      <c r="C4607" s="40">
        <v>2428867.1900000004</v>
      </c>
      <c r="D4607" s="42">
        <v>0</v>
      </c>
      <c r="E4607" s="41">
        <v>0</v>
      </c>
      <c r="F4607" s="43">
        <f aca="true" t="shared" si="123" ref="F4607:F4625">C4607+D4607-E4607</f>
        <v>2428867.1900000004</v>
      </c>
    </row>
    <row r="4608" spans="2:6" ht="12.75">
      <c r="B4608" s="39" t="s">
        <v>207</v>
      </c>
      <c r="C4608" s="40">
        <v>1803081.51</v>
      </c>
      <c r="D4608" s="42">
        <v>1932145.02</v>
      </c>
      <c r="E4608" s="41">
        <v>0</v>
      </c>
      <c r="F4608" s="43">
        <f t="shared" si="123"/>
        <v>3735226.5300000003</v>
      </c>
    </row>
    <row r="4609" spans="2:6" ht="12.75">
      <c r="B4609" s="39" t="s">
        <v>208</v>
      </c>
      <c r="C4609" s="40">
        <v>4948969.079999997</v>
      </c>
      <c r="D4609" s="42">
        <v>0</v>
      </c>
      <c r="E4609" s="41">
        <v>0</v>
      </c>
      <c r="F4609" s="43">
        <f t="shared" si="123"/>
        <v>4948969.079999997</v>
      </c>
    </row>
    <row r="4610" spans="2:6" ht="22.5">
      <c r="B4610" s="39" t="s">
        <v>209</v>
      </c>
      <c r="C4610" s="40">
        <v>8932579.330000006</v>
      </c>
      <c r="D4610" s="42">
        <v>14223041.67</v>
      </c>
      <c r="E4610" s="41">
        <v>0</v>
      </c>
      <c r="F4610" s="43">
        <f t="shared" si="123"/>
        <v>23155621.000000007</v>
      </c>
    </row>
    <row r="4611" spans="2:6" ht="22.5">
      <c r="B4611" s="39" t="s">
        <v>210</v>
      </c>
      <c r="C4611" s="40">
        <v>2417633.0500000003</v>
      </c>
      <c r="D4611" s="42">
        <v>1794619.67</v>
      </c>
      <c r="E4611" s="41">
        <v>0</v>
      </c>
      <c r="F4611" s="43">
        <f t="shared" si="123"/>
        <v>4212252.720000001</v>
      </c>
    </row>
    <row r="4612" spans="2:6" ht="22.5">
      <c r="B4612" s="39" t="s">
        <v>211</v>
      </c>
      <c r="C4612" s="40">
        <v>2569157.9700000007</v>
      </c>
      <c r="D4612" s="42">
        <v>213361.57</v>
      </c>
      <c r="E4612" s="41">
        <v>0</v>
      </c>
      <c r="F4612" s="43">
        <f t="shared" si="123"/>
        <v>2782519.5400000005</v>
      </c>
    </row>
    <row r="4613" spans="2:6" ht="12.75">
      <c r="B4613" s="39" t="s">
        <v>212</v>
      </c>
      <c r="C4613" s="40">
        <v>1969805.1600000001</v>
      </c>
      <c r="D4613" s="42">
        <v>4552685.9</v>
      </c>
      <c r="E4613" s="41">
        <v>0</v>
      </c>
      <c r="F4613" s="43">
        <f t="shared" si="123"/>
        <v>6522491.0600000005</v>
      </c>
    </row>
    <row r="4614" spans="2:6" ht="12.75">
      <c r="B4614" s="39" t="s">
        <v>213</v>
      </c>
      <c r="C4614" s="40">
        <v>0.06999999993058736</v>
      </c>
      <c r="D4614" s="42">
        <v>0</v>
      </c>
      <c r="E4614" s="41">
        <v>0</v>
      </c>
      <c r="F4614" s="43">
        <f t="shared" si="123"/>
        <v>0.06999999993058736</v>
      </c>
    </row>
    <row r="4615" spans="2:6" ht="22.5">
      <c r="B4615" s="39" t="s">
        <v>214</v>
      </c>
      <c r="C4615" s="40">
        <v>902574.56</v>
      </c>
      <c r="D4615" s="42">
        <v>1079458.39</v>
      </c>
      <c r="E4615" s="41">
        <v>0</v>
      </c>
      <c r="F4615" s="43">
        <f t="shared" si="123"/>
        <v>1982032.95</v>
      </c>
    </row>
    <row r="4616" spans="2:6" ht="22.5">
      <c r="B4616" s="39" t="s">
        <v>215</v>
      </c>
      <c r="C4616" s="40">
        <v>11654195.479999995</v>
      </c>
      <c r="D4616" s="42">
        <v>0</v>
      </c>
      <c r="E4616" s="41">
        <v>0</v>
      </c>
      <c r="F4616" s="43">
        <f t="shared" si="123"/>
        <v>11654195.479999995</v>
      </c>
    </row>
    <row r="4617" spans="2:6" ht="12.75">
      <c r="B4617" s="39" t="s">
        <v>216</v>
      </c>
      <c r="C4617" s="40">
        <v>115841.02999999921</v>
      </c>
      <c r="D4617" s="42">
        <v>0</v>
      </c>
      <c r="E4617" s="41">
        <v>0</v>
      </c>
      <c r="F4617" s="43">
        <f t="shared" si="123"/>
        <v>115841.02999999921</v>
      </c>
    </row>
    <row r="4618" spans="2:6" ht="22.5">
      <c r="B4618" s="39" t="s">
        <v>217</v>
      </c>
      <c r="C4618" s="40">
        <v>-809356.3700000029</v>
      </c>
      <c r="D4618" s="42">
        <v>0</v>
      </c>
      <c r="E4618" s="41">
        <v>0</v>
      </c>
      <c r="F4618" s="43">
        <f t="shared" si="123"/>
        <v>-809356.3700000029</v>
      </c>
    </row>
    <row r="4619" spans="2:6" ht="12.75">
      <c r="B4619" s="39" t="s">
        <v>218</v>
      </c>
      <c r="C4619" s="40">
        <v>-0.060000000055879354</v>
      </c>
      <c r="D4619" s="42">
        <v>0</v>
      </c>
      <c r="E4619" s="41">
        <v>0</v>
      </c>
      <c r="F4619" s="43">
        <f t="shared" si="123"/>
        <v>-0.060000000055879354</v>
      </c>
    </row>
    <row r="4620" spans="2:6" ht="12.75">
      <c r="B4620" s="39" t="s">
        <v>219</v>
      </c>
      <c r="C4620" s="40">
        <v>0.5600000000558794</v>
      </c>
      <c r="D4620" s="42">
        <v>0</v>
      </c>
      <c r="E4620" s="41">
        <v>0</v>
      </c>
      <c r="F4620" s="43">
        <f t="shared" si="123"/>
        <v>0.5600000000558794</v>
      </c>
    </row>
    <row r="4621" spans="2:6" ht="12.75">
      <c r="B4621" s="39" t="s">
        <v>220</v>
      </c>
      <c r="C4621" s="40">
        <v>7407928.33</v>
      </c>
      <c r="D4621" s="42">
        <v>0</v>
      </c>
      <c r="E4621" s="41">
        <v>2225072.75</v>
      </c>
      <c r="F4621" s="43">
        <f t="shared" si="123"/>
        <v>5182855.58</v>
      </c>
    </row>
    <row r="4622" spans="2:6" ht="12.75">
      <c r="B4622" s="39" t="s">
        <v>29</v>
      </c>
      <c r="C4622" s="40">
        <v>59496.12999999942</v>
      </c>
      <c r="D4622" s="42">
        <v>0</v>
      </c>
      <c r="E4622" s="41">
        <v>0</v>
      </c>
      <c r="F4622" s="43">
        <f t="shared" si="123"/>
        <v>59496.12999999942</v>
      </c>
    </row>
    <row r="4623" spans="2:6" ht="12.75">
      <c r="B4623" s="39" t="s">
        <v>221</v>
      </c>
      <c r="C4623" s="40">
        <v>81021.77000000002</v>
      </c>
      <c r="D4623" s="42">
        <v>0</v>
      </c>
      <c r="E4623" s="41">
        <v>0</v>
      </c>
      <c r="F4623" s="43">
        <f t="shared" si="123"/>
        <v>81021.77000000002</v>
      </c>
    </row>
    <row r="4624" spans="2:6" ht="12.75">
      <c r="B4624" s="39" t="s">
        <v>67</v>
      </c>
      <c r="C4624" s="40">
        <v>0</v>
      </c>
      <c r="D4624" s="42">
        <v>0</v>
      </c>
      <c r="E4624" s="41">
        <v>0</v>
      </c>
      <c r="F4624" s="43">
        <f t="shared" si="123"/>
        <v>0</v>
      </c>
    </row>
    <row r="4625" spans="2:6" ht="12.75">
      <c r="B4625" s="44" t="s">
        <v>66</v>
      </c>
      <c r="C4625" s="40">
        <v>313045.48</v>
      </c>
      <c r="D4625" s="42">
        <v>0</v>
      </c>
      <c r="E4625" s="41">
        <v>0</v>
      </c>
      <c r="F4625" s="43">
        <f t="shared" si="123"/>
        <v>313045.48</v>
      </c>
    </row>
    <row r="4626" spans="2:6" ht="15">
      <c r="B4626" s="45" t="s">
        <v>5</v>
      </c>
      <c r="C4626" s="46">
        <v>48874256.72999999</v>
      </c>
      <c r="D4626" s="47">
        <f>SUM(D4602:D4625)</f>
        <v>23795312.22</v>
      </c>
      <c r="E4626" s="47">
        <f>SUM(E4602:E4625)</f>
        <v>3849880.0700000003</v>
      </c>
      <c r="F4626" s="46">
        <f>SUM(F4602:F4625)</f>
        <v>68819688.88</v>
      </c>
    </row>
    <row r="4633" ht="12.75" customHeight="1"/>
    <row r="4639" ht="12.75">
      <c r="B4639" s="37" t="s">
        <v>18</v>
      </c>
    </row>
    <row r="4640" spans="2:6" ht="12.75">
      <c r="B4640" s="34" t="s">
        <v>19</v>
      </c>
      <c r="C4640" s="35"/>
      <c r="D4640" s="35"/>
      <c r="E4640" s="36"/>
      <c r="F4640" s="36"/>
    </row>
    <row r="4641" spans="2:6" ht="15.75">
      <c r="B4641" s="34"/>
      <c r="C4641" s="14" t="s">
        <v>25</v>
      </c>
      <c r="D4641" s="14"/>
      <c r="E4641" s="15"/>
      <c r="F4641" s="38">
        <v>125</v>
      </c>
    </row>
    <row r="4642" spans="2:6" ht="12.75">
      <c r="B4642" s="58" t="s">
        <v>7</v>
      </c>
      <c r="C4642" s="60" t="s">
        <v>222</v>
      </c>
      <c r="D4642" s="60" t="s">
        <v>4</v>
      </c>
      <c r="E4642" s="60" t="s">
        <v>6</v>
      </c>
      <c r="F4642" s="60" t="s">
        <v>223</v>
      </c>
    </row>
    <row r="4643" spans="2:6" ht="12.75">
      <c r="B4643" s="59"/>
      <c r="C4643" s="61"/>
      <c r="D4643" s="61"/>
      <c r="E4643" s="61"/>
      <c r="F4643" s="61"/>
    </row>
    <row r="4644" spans="2:6" ht="12.75">
      <c r="B4644" s="39" t="s">
        <v>8</v>
      </c>
      <c r="C4644" s="40">
        <v>182081.64999998658</v>
      </c>
      <c r="D4644" s="41">
        <v>0</v>
      </c>
      <c r="E4644" s="42">
        <v>0</v>
      </c>
      <c r="F4644" s="43">
        <f>C4644+D4644-E4644</f>
        <v>182081.64999998658</v>
      </c>
    </row>
    <row r="4645" spans="2:6" ht="12.75">
      <c r="B4645" s="39" t="s">
        <v>202</v>
      </c>
      <c r="C4645" s="40">
        <v>1704964.3900000006</v>
      </c>
      <c r="D4645" s="42">
        <v>0</v>
      </c>
      <c r="E4645" s="41">
        <v>0</v>
      </c>
      <c r="F4645" s="43">
        <f>C4645+D4645-E4645</f>
        <v>1704964.3900000006</v>
      </c>
    </row>
    <row r="4646" spans="2:6" ht="12.75">
      <c r="B4646" s="39" t="s">
        <v>203</v>
      </c>
      <c r="C4646" s="40">
        <v>562507.0199999996</v>
      </c>
      <c r="D4646" s="42">
        <v>0</v>
      </c>
      <c r="E4646" s="41">
        <v>0</v>
      </c>
      <c r="F4646" s="43">
        <f>C4646+D4646-E4646</f>
        <v>562507.0199999996</v>
      </c>
    </row>
    <row r="4647" spans="2:6" ht="12.75">
      <c r="B4647" s="39" t="s">
        <v>204</v>
      </c>
      <c r="C4647" s="40">
        <v>124067.20000000112</v>
      </c>
      <c r="D4647" s="42">
        <v>0</v>
      </c>
      <c r="E4647" s="41">
        <v>0</v>
      </c>
      <c r="F4647" s="43">
        <f>C4647+D4647-E4647</f>
        <v>124067.20000000112</v>
      </c>
    </row>
    <row r="4648" spans="2:6" ht="12.75">
      <c r="B4648" s="39" t="s">
        <v>205</v>
      </c>
      <c r="C4648" s="40">
        <v>-119011.12000000011</v>
      </c>
      <c r="D4648" s="42">
        <v>0</v>
      </c>
      <c r="E4648" s="41">
        <v>0</v>
      </c>
      <c r="F4648" s="43">
        <f>C4648+D4648-E4648</f>
        <v>-119011.12000000011</v>
      </c>
    </row>
    <row r="4649" spans="2:6" ht="12.75">
      <c r="B4649" s="39" t="s">
        <v>206</v>
      </c>
      <c r="C4649" s="40">
        <v>2428867.1900000004</v>
      </c>
      <c r="D4649" s="42">
        <v>0</v>
      </c>
      <c r="E4649" s="41">
        <v>0</v>
      </c>
      <c r="F4649" s="43">
        <f aca="true" t="shared" si="124" ref="F4649:F4667">C4649+D4649-E4649</f>
        <v>2428867.1900000004</v>
      </c>
    </row>
    <row r="4650" spans="2:6" ht="12.75">
      <c r="B4650" s="39" t="s">
        <v>207</v>
      </c>
      <c r="C4650" s="40">
        <v>3735226.5300000003</v>
      </c>
      <c r="D4650" s="42">
        <v>0</v>
      </c>
      <c r="E4650" s="41">
        <v>2123569.84</v>
      </c>
      <c r="F4650" s="43">
        <f t="shared" si="124"/>
        <v>1611656.6900000004</v>
      </c>
    </row>
    <row r="4651" spans="2:6" ht="12.75">
      <c r="B4651" s="39" t="s">
        <v>208</v>
      </c>
      <c r="C4651" s="40">
        <v>4948969.079999997</v>
      </c>
      <c r="D4651" s="42">
        <v>0</v>
      </c>
      <c r="E4651" s="41">
        <v>0</v>
      </c>
      <c r="F4651" s="43">
        <f t="shared" si="124"/>
        <v>4948969.079999997</v>
      </c>
    </row>
    <row r="4652" spans="2:6" ht="22.5">
      <c r="B4652" s="39" t="s">
        <v>209</v>
      </c>
      <c r="C4652" s="40">
        <v>23155621.000000007</v>
      </c>
      <c r="D4652" s="42">
        <v>0</v>
      </c>
      <c r="E4652" s="41">
        <v>2467249.2</v>
      </c>
      <c r="F4652" s="43">
        <f t="shared" si="124"/>
        <v>20688371.80000001</v>
      </c>
    </row>
    <row r="4653" spans="2:6" ht="22.5">
      <c r="B4653" s="39" t="s">
        <v>210</v>
      </c>
      <c r="C4653" s="40">
        <v>4212252.720000001</v>
      </c>
      <c r="D4653" s="42">
        <v>0</v>
      </c>
      <c r="E4653" s="41">
        <v>453700</v>
      </c>
      <c r="F4653" s="43">
        <f t="shared" si="124"/>
        <v>3758552.7200000007</v>
      </c>
    </row>
    <row r="4654" spans="2:6" ht="22.5">
      <c r="B4654" s="39" t="s">
        <v>211</v>
      </c>
      <c r="C4654" s="40">
        <v>2782519.5400000005</v>
      </c>
      <c r="D4654" s="42">
        <v>0</v>
      </c>
      <c r="E4654" s="41">
        <v>65560</v>
      </c>
      <c r="F4654" s="43">
        <f t="shared" si="124"/>
        <v>2716959.5400000005</v>
      </c>
    </row>
    <row r="4655" spans="2:6" ht="12.75">
      <c r="B4655" s="39" t="s">
        <v>212</v>
      </c>
      <c r="C4655" s="40">
        <v>6522491.0600000005</v>
      </c>
      <c r="D4655" s="42">
        <v>0</v>
      </c>
      <c r="E4655" s="41">
        <v>2232890</v>
      </c>
      <c r="F4655" s="43">
        <f t="shared" si="124"/>
        <v>4289601.0600000005</v>
      </c>
    </row>
    <row r="4656" spans="2:6" ht="12.75">
      <c r="B4656" s="39" t="s">
        <v>213</v>
      </c>
      <c r="C4656" s="40">
        <v>0.06999999993058736</v>
      </c>
      <c r="D4656" s="42">
        <v>0</v>
      </c>
      <c r="E4656" s="41">
        <v>0</v>
      </c>
      <c r="F4656" s="43">
        <f t="shared" si="124"/>
        <v>0.06999999993058736</v>
      </c>
    </row>
    <row r="4657" spans="2:6" ht="22.5">
      <c r="B4657" s="39" t="s">
        <v>214</v>
      </c>
      <c r="C4657" s="40">
        <v>1982032.95</v>
      </c>
      <c r="D4657" s="42">
        <v>0</v>
      </c>
      <c r="E4657" s="41">
        <v>9791.1</v>
      </c>
      <c r="F4657" s="43">
        <f t="shared" si="124"/>
        <v>1972241.8499999999</v>
      </c>
    </row>
    <row r="4658" spans="2:6" ht="22.5">
      <c r="B4658" s="39" t="s">
        <v>215</v>
      </c>
      <c r="C4658" s="40">
        <v>11654195.479999995</v>
      </c>
      <c r="D4658" s="42">
        <v>0</v>
      </c>
      <c r="E4658" s="41">
        <v>0</v>
      </c>
      <c r="F4658" s="43">
        <f t="shared" si="124"/>
        <v>11654195.479999995</v>
      </c>
    </row>
    <row r="4659" spans="2:6" ht="12.75">
      <c r="B4659" s="39" t="s">
        <v>216</v>
      </c>
      <c r="C4659" s="40">
        <v>115841.02999999921</v>
      </c>
      <c r="D4659" s="42">
        <v>0</v>
      </c>
      <c r="E4659" s="41">
        <v>0</v>
      </c>
      <c r="F4659" s="43">
        <f t="shared" si="124"/>
        <v>115841.02999999921</v>
      </c>
    </row>
    <row r="4660" spans="2:6" ht="22.5">
      <c r="B4660" s="39" t="s">
        <v>217</v>
      </c>
      <c r="C4660" s="40">
        <v>-809356.3700000029</v>
      </c>
      <c r="D4660" s="42">
        <v>0</v>
      </c>
      <c r="E4660" s="41">
        <v>0</v>
      </c>
      <c r="F4660" s="43">
        <f t="shared" si="124"/>
        <v>-809356.3700000029</v>
      </c>
    </row>
    <row r="4661" spans="2:6" ht="12.75">
      <c r="B4661" s="39" t="s">
        <v>218</v>
      </c>
      <c r="C4661" s="40">
        <v>-0.060000000055879354</v>
      </c>
      <c r="D4661" s="42">
        <v>0</v>
      </c>
      <c r="E4661" s="41">
        <v>0</v>
      </c>
      <c r="F4661" s="43">
        <f t="shared" si="124"/>
        <v>-0.060000000055879354</v>
      </c>
    </row>
    <row r="4662" spans="2:6" ht="12.75">
      <c r="B4662" s="39" t="s">
        <v>219</v>
      </c>
      <c r="C4662" s="40">
        <v>0.5600000000558794</v>
      </c>
      <c r="D4662" s="42">
        <v>0</v>
      </c>
      <c r="E4662" s="41">
        <v>0</v>
      </c>
      <c r="F4662" s="43">
        <f t="shared" si="124"/>
        <v>0.5600000000558794</v>
      </c>
    </row>
    <row r="4663" spans="2:6" ht="12.75">
      <c r="B4663" s="39" t="s">
        <v>220</v>
      </c>
      <c r="C4663" s="40">
        <v>5182855.58</v>
      </c>
      <c r="D4663" s="42">
        <v>0</v>
      </c>
      <c r="E4663" s="41">
        <v>0</v>
      </c>
      <c r="F4663" s="43">
        <f t="shared" si="124"/>
        <v>5182855.58</v>
      </c>
    </row>
    <row r="4664" spans="2:6" ht="12.75">
      <c r="B4664" s="39" t="s">
        <v>29</v>
      </c>
      <c r="C4664" s="40">
        <v>59496.12999999942</v>
      </c>
      <c r="D4664" s="42">
        <v>0</v>
      </c>
      <c r="E4664" s="41">
        <v>0</v>
      </c>
      <c r="F4664" s="43">
        <f t="shared" si="124"/>
        <v>59496.12999999942</v>
      </c>
    </row>
    <row r="4665" spans="2:6" ht="12.75">
      <c r="B4665" s="39" t="s">
        <v>221</v>
      </c>
      <c r="C4665" s="40">
        <v>81021.77000000002</v>
      </c>
      <c r="D4665" s="42">
        <v>0</v>
      </c>
      <c r="E4665" s="41">
        <v>0</v>
      </c>
      <c r="F4665" s="43">
        <f t="shared" si="124"/>
        <v>81021.77000000002</v>
      </c>
    </row>
    <row r="4666" spans="2:6" ht="12.75" customHeight="1">
      <c r="B4666" s="39" t="s">
        <v>67</v>
      </c>
      <c r="C4666" s="40">
        <v>0</v>
      </c>
      <c r="D4666" s="42">
        <v>0</v>
      </c>
      <c r="E4666" s="41">
        <v>0</v>
      </c>
      <c r="F4666" s="43">
        <f t="shared" si="124"/>
        <v>0</v>
      </c>
    </row>
    <row r="4667" spans="2:6" ht="12.75">
      <c r="B4667" s="44" t="s">
        <v>66</v>
      </c>
      <c r="C4667" s="40">
        <v>313045.48</v>
      </c>
      <c r="D4667" s="42">
        <v>139269</v>
      </c>
      <c r="E4667" s="41">
        <v>3994</v>
      </c>
      <c r="F4667" s="43">
        <f t="shared" si="124"/>
        <v>448320.48</v>
      </c>
    </row>
    <row r="4668" spans="2:6" ht="15">
      <c r="B4668" s="45" t="s">
        <v>5</v>
      </c>
      <c r="C4668" s="46">
        <v>68819688.88</v>
      </c>
      <c r="D4668" s="47">
        <f>SUM(D4644:D4667)</f>
        <v>139269</v>
      </c>
      <c r="E4668" s="47">
        <f>SUM(E4644:E4667)</f>
        <v>7356754.14</v>
      </c>
      <c r="F4668" s="46">
        <f>SUM(F4644:F4667)</f>
        <v>61602203.739999995</v>
      </c>
    </row>
    <row r="4679" ht="12.75">
      <c r="B4679" s="37" t="s">
        <v>18</v>
      </c>
    </row>
    <row r="4680" spans="2:6" ht="12.75">
      <c r="B4680" s="34" t="s">
        <v>19</v>
      </c>
      <c r="C4680" s="35"/>
      <c r="D4680" s="35"/>
      <c r="E4680" s="36"/>
      <c r="F4680" s="36"/>
    </row>
    <row r="4681" spans="2:6" ht="15.75">
      <c r="B4681" s="34"/>
      <c r="C4681" s="14" t="s">
        <v>25</v>
      </c>
      <c r="D4681" s="14"/>
      <c r="E4681" s="15"/>
      <c r="F4681" s="38">
        <v>126</v>
      </c>
    </row>
    <row r="4682" spans="2:6" ht="12.75">
      <c r="B4682" s="58" t="s">
        <v>7</v>
      </c>
      <c r="C4682" s="60" t="s">
        <v>224</v>
      </c>
      <c r="D4682" s="60" t="s">
        <v>4</v>
      </c>
      <c r="E4682" s="60" t="s">
        <v>6</v>
      </c>
      <c r="F4682" s="60" t="s">
        <v>225</v>
      </c>
    </row>
    <row r="4683" spans="2:6" ht="12.75">
      <c r="B4683" s="59"/>
      <c r="C4683" s="61"/>
      <c r="D4683" s="61"/>
      <c r="E4683" s="61"/>
      <c r="F4683" s="61"/>
    </row>
    <row r="4684" spans="2:6" ht="12.75">
      <c r="B4684" s="39" t="s">
        <v>8</v>
      </c>
      <c r="C4684" s="40">
        <v>182081.64999998658</v>
      </c>
      <c r="D4684" s="41">
        <v>0</v>
      </c>
      <c r="E4684" s="42">
        <v>0</v>
      </c>
      <c r="F4684" s="43">
        <f>C4684+D4684-E4684</f>
        <v>182081.64999998658</v>
      </c>
    </row>
    <row r="4685" spans="2:6" ht="12.75">
      <c r="B4685" s="39" t="s">
        <v>202</v>
      </c>
      <c r="C4685" s="40">
        <v>1704964.3900000006</v>
      </c>
      <c r="D4685" s="42">
        <v>0</v>
      </c>
      <c r="E4685" s="41">
        <v>0</v>
      </c>
      <c r="F4685" s="43">
        <f>C4685+D4685-E4685</f>
        <v>1704964.3900000006</v>
      </c>
    </row>
    <row r="4686" spans="2:6" ht="12.75">
      <c r="B4686" s="39" t="s">
        <v>203</v>
      </c>
      <c r="C4686" s="40">
        <v>562507.0199999996</v>
      </c>
      <c r="D4686" s="42">
        <v>0</v>
      </c>
      <c r="E4686" s="41">
        <v>0</v>
      </c>
      <c r="F4686" s="43">
        <f>C4686+D4686-E4686</f>
        <v>562507.0199999996</v>
      </c>
    </row>
    <row r="4687" spans="2:6" ht="12.75">
      <c r="B4687" s="39" t="s">
        <v>204</v>
      </c>
      <c r="C4687" s="40">
        <v>124067.20000000112</v>
      </c>
      <c r="D4687" s="42">
        <v>0</v>
      </c>
      <c r="E4687" s="41">
        <v>0</v>
      </c>
      <c r="F4687" s="43">
        <f>C4687+D4687-E4687</f>
        <v>124067.20000000112</v>
      </c>
    </row>
    <row r="4688" spans="2:6" ht="12.75">
      <c r="B4688" s="39" t="s">
        <v>205</v>
      </c>
      <c r="C4688" s="40">
        <v>-119011.12000000011</v>
      </c>
      <c r="D4688" s="42">
        <v>0</v>
      </c>
      <c r="E4688" s="41">
        <v>0</v>
      </c>
      <c r="F4688" s="43">
        <f>C4688+D4688-E4688</f>
        <v>-119011.12000000011</v>
      </c>
    </row>
    <row r="4689" spans="2:6" ht="12.75">
      <c r="B4689" s="39" t="s">
        <v>206</v>
      </c>
      <c r="C4689" s="40">
        <v>2428867.1900000004</v>
      </c>
      <c r="D4689" s="42">
        <v>0</v>
      </c>
      <c r="E4689" s="41">
        <v>0</v>
      </c>
      <c r="F4689" s="43">
        <f aca="true" t="shared" si="125" ref="F4689:F4707">C4689+D4689-E4689</f>
        <v>2428867.1900000004</v>
      </c>
    </row>
    <row r="4690" spans="2:6" ht="12.75">
      <c r="B4690" s="39" t="s">
        <v>207</v>
      </c>
      <c r="C4690" s="40">
        <v>1611656.6900000004</v>
      </c>
      <c r="D4690" s="42">
        <v>0</v>
      </c>
      <c r="E4690" s="41">
        <v>0</v>
      </c>
      <c r="F4690" s="43">
        <f t="shared" si="125"/>
        <v>1611656.6900000004</v>
      </c>
    </row>
    <row r="4691" spans="2:6" ht="12.75">
      <c r="B4691" s="39" t="s">
        <v>208</v>
      </c>
      <c r="C4691" s="40">
        <v>4948969.079999997</v>
      </c>
      <c r="D4691" s="42">
        <v>0</v>
      </c>
      <c r="E4691" s="41">
        <v>0</v>
      </c>
      <c r="F4691" s="43">
        <f t="shared" si="125"/>
        <v>4948969.079999997</v>
      </c>
    </row>
    <row r="4692" spans="2:6" ht="22.5">
      <c r="B4692" s="39" t="s">
        <v>209</v>
      </c>
      <c r="C4692" s="40">
        <v>20688371.80000001</v>
      </c>
      <c r="D4692" s="42">
        <v>0</v>
      </c>
      <c r="E4692" s="41">
        <v>6194019.02</v>
      </c>
      <c r="F4692" s="43">
        <f t="shared" si="125"/>
        <v>14494352.780000009</v>
      </c>
    </row>
    <row r="4693" spans="2:6" ht="22.5">
      <c r="B4693" s="39" t="s">
        <v>210</v>
      </c>
      <c r="C4693" s="40">
        <v>3758552.7200000007</v>
      </c>
      <c r="D4693" s="42">
        <v>0</v>
      </c>
      <c r="E4693" s="41">
        <v>0</v>
      </c>
      <c r="F4693" s="43">
        <f t="shared" si="125"/>
        <v>3758552.7200000007</v>
      </c>
    </row>
    <row r="4694" spans="2:6" ht="22.5">
      <c r="B4694" s="39" t="s">
        <v>211</v>
      </c>
      <c r="C4694" s="40">
        <v>2716959.5400000005</v>
      </c>
      <c r="D4694" s="42">
        <v>0</v>
      </c>
      <c r="E4694" s="41">
        <v>0</v>
      </c>
      <c r="F4694" s="43">
        <f t="shared" si="125"/>
        <v>2716959.5400000005</v>
      </c>
    </row>
    <row r="4695" spans="2:6" ht="12.75">
      <c r="B4695" s="39" t="s">
        <v>212</v>
      </c>
      <c r="C4695" s="40">
        <v>4289601.0600000005</v>
      </c>
      <c r="D4695" s="42">
        <v>0</v>
      </c>
      <c r="E4695" s="41">
        <v>0</v>
      </c>
      <c r="F4695" s="43">
        <f t="shared" si="125"/>
        <v>4289601.0600000005</v>
      </c>
    </row>
    <row r="4696" spans="2:6" ht="12.75">
      <c r="B4696" s="39" t="s">
        <v>213</v>
      </c>
      <c r="C4696" s="40">
        <v>0.06999999993058736</v>
      </c>
      <c r="D4696" s="42">
        <v>0</v>
      </c>
      <c r="E4696" s="41">
        <v>0</v>
      </c>
      <c r="F4696" s="43">
        <f t="shared" si="125"/>
        <v>0.06999999993058736</v>
      </c>
    </row>
    <row r="4697" spans="2:6" ht="22.5">
      <c r="B4697" s="39" t="s">
        <v>214</v>
      </c>
      <c r="C4697" s="40">
        <v>1972241.8499999999</v>
      </c>
      <c r="D4697" s="42">
        <v>0</v>
      </c>
      <c r="E4697" s="41">
        <v>0</v>
      </c>
      <c r="F4697" s="43">
        <f t="shared" si="125"/>
        <v>1972241.8499999999</v>
      </c>
    </row>
    <row r="4698" spans="2:6" ht="22.5">
      <c r="B4698" s="39" t="s">
        <v>215</v>
      </c>
      <c r="C4698" s="40">
        <v>11654195.479999995</v>
      </c>
      <c r="D4698" s="42">
        <v>0</v>
      </c>
      <c r="E4698" s="41">
        <v>1008329.98</v>
      </c>
      <c r="F4698" s="43">
        <f t="shared" si="125"/>
        <v>10645865.499999994</v>
      </c>
    </row>
    <row r="4699" spans="2:6" ht="12.75">
      <c r="B4699" s="39" t="s">
        <v>216</v>
      </c>
      <c r="C4699" s="40">
        <v>115841.02999999921</v>
      </c>
      <c r="D4699" s="42">
        <v>0</v>
      </c>
      <c r="E4699" s="41">
        <v>0</v>
      </c>
      <c r="F4699" s="43">
        <f t="shared" si="125"/>
        <v>115841.02999999921</v>
      </c>
    </row>
    <row r="4700" spans="2:6" ht="22.5">
      <c r="B4700" s="39" t="s">
        <v>217</v>
      </c>
      <c r="C4700" s="40">
        <v>-809356.3700000029</v>
      </c>
      <c r="D4700" s="42">
        <v>0</v>
      </c>
      <c r="E4700" s="41">
        <v>0</v>
      </c>
      <c r="F4700" s="43">
        <f t="shared" si="125"/>
        <v>-809356.3700000029</v>
      </c>
    </row>
    <row r="4701" spans="2:6" ht="12.75">
      <c r="B4701" s="39" t="s">
        <v>218</v>
      </c>
      <c r="C4701" s="40">
        <v>-0.060000000055879354</v>
      </c>
      <c r="D4701" s="42">
        <v>0</v>
      </c>
      <c r="E4701" s="41">
        <v>0</v>
      </c>
      <c r="F4701" s="43">
        <f t="shared" si="125"/>
        <v>-0.060000000055879354</v>
      </c>
    </row>
    <row r="4702" spans="2:6" ht="12.75">
      <c r="B4702" s="39" t="s">
        <v>219</v>
      </c>
      <c r="C4702" s="40">
        <v>0.5600000000558794</v>
      </c>
      <c r="D4702" s="42">
        <v>0</v>
      </c>
      <c r="E4702" s="41">
        <v>0</v>
      </c>
      <c r="F4702" s="43">
        <f t="shared" si="125"/>
        <v>0.5600000000558794</v>
      </c>
    </row>
    <row r="4703" spans="2:6" ht="12.75">
      <c r="B4703" s="39" t="s">
        <v>220</v>
      </c>
      <c r="C4703" s="40">
        <v>5182855.58</v>
      </c>
      <c r="D4703" s="42">
        <v>0</v>
      </c>
      <c r="E4703" s="41">
        <v>0</v>
      </c>
      <c r="F4703" s="43">
        <f t="shared" si="125"/>
        <v>5182855.58</v>
      </c>
    </row>
    <row r="4704" spans="2:6" ht="12.75">
      <c r="B4704" s="39" t="s">
        <v>29</v>
      </c>
      <c r="C4704" s="40">
        <v>59496.12999999942</v>
      </c>
      <c r="D4704" s="42">
        <v>0</v>
      </c>
      <c r="E4704" s="41">
        <v>0</v>
      </c>
      <c r="F4704" s="43">
        <f t="shared" si="125"/>
        <v>59496.12999999942</v>
      </c>
    </row>
    <row r="4705" spans="2:6" ht="12.75">
      <c r="B4705" s="39" t="s">
        <v>221</v>
      </c>
      <c r="C4705" s="40">
        <v>81021.77000000002</v>
      </c>
      <c r="D4705" s="42">
        <v>0</v>
      </c>
      <c r="E4705" s="41">
        <v>0</v>
      </c>
      <c r="F4705" s="43">
        <f t="shared" si="125"/>
        <v>81021.77000000002</v>
      </c>
    </row>
    <row r="4706" spans="2:6" ht="12.75">
      <c r="B4706" s="39" t="s">
        <v>67</v>
      </c>
      <c r="C4706" s="40">
        <v>0</v>
      </c>
      <c r="D4706" s="42">
        <v>0</v>
      </c>
      <c r="E4706" s="41">
        <v>0</v>
      </c>
      <c r="F4706" s="43">
        <f t="shared" si="125"/>
        <v>0</v>
      </c>
    </row>
    <row r="4707" spans="2:6" ht="12.75">
      <c r="B4707" s="44" t="s">
        <v>66</v>
      </c>
      <c r="C4707" s="40">
        <v>448320.48</v>
      </c>
      <c r="D4707" s="42">
        <v>19632.48</v>
      </c>
      <c r="E4707" s="41">
        <v>0</v>
      </c>
      <c r="F4707" s="43">
        <f t="shared" si="125"/>
        <v>467952.95999999996</v>
      </c>
    </row>
    <row r="4708" spans="2:6" ht="15">
      <c r="B4708" s="45" t="s">
        <v>5</v>
      </c>
      <c r="C4708" s="46">
        <v>61602203.739999995</v>
      </c>
      <c r="D4708" s="47">
        <f>SUM(D4684:D4707)</f>
        <v>19632.48</v>
      </c>
      <c r="E4708" s="47">
        <f>SUM(E4684:E4707)</f>
        <v>7202349</v>
      </c>
      <c r="F4708" s="46">
        <f>SUM(F4684:F4707)</f>
        <v>54419487.21999999</v>
      </c>
    </row>
    <row r="4720" ht="12.75">
      <c r="B4720" s="37" t="s">
        <v>18</v>
      </c>
    </row>
    <row r="4721" spans="2:6" ht="12.75">
      <c r="B4721" s="34" t="s">
        <v>19</v>
      </c>
      <c r="C4721" s="35"/>
      <c r="D4721" s="35"/>
      <c r="E4721" s="36"/>
      <c r="F4721" s="36"/>
    </row>
    <row r="4722" spans="2:6" ht="15.75">
      <c r="B4722" s="34"/>
      <c r="C4722" s="14" t="s">
        <v>25</v>
      </c>
      <c r="D4722" s="14"/>
      <c r="E4722" s="15"/>
      <c r="F4722" s="38">
        <v>127</v>
      </c>
    </row>
    <row r="4723" spans="1:6" ht="12.75">
      <c r="A4723" s="49"/>
      <c r="B4723" s="58" t="s">
        <v>7</v>
      </c>
      <c r="C4723" s="60" t="s">
        <v>226</v>
      </c>
      <c r="D4723" s="60" t="s">
        <v>4</v>
      </c>
      <c r="E4723" s="60" t="s">
        <v>6</v>
      </c>
      <c r="F4723" s="60" t="s">
        <v>227</v>
      </c>
    </row>
    <row r="4724" spans="1:6" ht="12.75">
      <c r="A4724" s="49" t="s">
        <v>228</v>
      </c>
      <c r="B4724" s="59"/>
      <c r="C4724" s="61"/>
      <c r="D4724" s="61"/>
      <c r="E4724" s="61"/>
      <c r="F4724" s="61"/>
    </row>
    <row r="4725" spans="1:6" ht="12.75">
      <c r="A4725" s="50"/>
      <c r="B4725" s="39" t="s">
        <v>8</v>
      </c>
      <c r="C4725" s="40">
        <v>182081.64999998658</v>
      </c>
      <c r="D4725" s="41">
        <v>0</v>
      </c>
      <c r="E4725" s="42">
        <v>0</v>
      </c>
      <c r="F4725" s="43">
        <f>C4725+D4725-E4725</f>
        <v>182081.64999998658</v>
      </c>
    </row>
    <row r="4726" spans="1:6" ht="12.75">
      <c r="A4726" s="50" t="s">
        <v>229</v>
      </c>
      <c r="B4726" s="39" t="s">
        <v>9</v>
      </c>
      <c r="C4726" s="40">
        <v>1704964.3900000006</v>
      </c>
      <c r="D4726" s="42">
        <v>0</v>
      </c>
      <c r="E4726" s="41">
        <v>0</v>
      </c>
      <c r="F4726" s="43">
        <f>C4726+D4726-E4726</f>
        <v>1704964.3900000006</v>
      </c>
    </row>
    <row r="4727" spans="1:6" ht="12.75">
      <c r="A4727" s="50" t="s">
        <v>230</v>
      </c>
      <c r="B4727" s="39" t="s">
        <v>10</v>
      </c>
      <c r="C4727" s="40">
        <v>562507.0199999996</v>
      </c>
      <c r="D4727" s="42">
        <v>0</v>
      </c>
      <c r="E4727" s="41">
        <v>0</v>
      </c>
      <c r="F4727" s="43">
        <f>C4727+D4727-E4727</f>
        <v>562507.0199999996</v>
      </c>
    </row>
    <row r="4728" spans="1:6" ht="12.75">
      <c r="A4728" s="50" t="s">
        <v>232</v>
      </c>
      <c r="B4728" s="39" t="s">
        <v>247</v>
      </c>
      <c r="C4728" s="40">
        <v>124067.20000000112</v>
      </c>
      <c r="D4728" s="42">
        <v>0</v>
      </c>
      <c r="E4728" s="41">
        <v>0</v>
      </c>
      <c r="F4728" s="43">
        <f>C4728+D4728-E4728</f>
        <v>124067.20000000112</v>
      </c>
    </row>
    <row r="4729" spans="1:6" ht="12.75">
      <c r="A4729" s="51">
        <v>958</v>
      </c>
      <c r="B4729" s="39" t="s">
        <v>154</v>
      </c>
      <c r="C4729" s="40">
        <v>-119011.12000000011</v>
      </c>
      <c r="D4729" s="42">
        <v>0</v>
      </c>
      <c r="E4729" s="41">
        <v>0</v>
      </c>
      <c r="F4729" s="43">
        <f>C4729+D4729-E4729</f>
        <v>-119011.12000000011</v>
      </c>
    </row>
    <row r="4730" spans="1:6" ht="12.75">
      <c r="A4730" s="50" t="s">
        <v>233</v>
      </c>
      <c r="B4730" s="39" t="s">
        <v>12</v>
      </c>
      <c r="C4730" s="40">
        <v>2428867.1900000004</v>
      </c>
      <c r="D4730" s="42">
        <v>0</v>
      </c>
      <c r="E4730" s="41">
        <v>0</v>
      </c>
      <c r="F4730" s="43">
        <f aca="true" t="shared" si="126" ref="F4730:F4748">C4730+D4730-E4730</f>
        <v>2428867.1900000004</v>
      </c>
    </row>
    <row r="4731" spans="1:6" ht="12.75">
      <c r="A4731" s="51" t="s">
        <v>234</v>
      </c>
      <c r="B4731" s="39" t="s">
        <v>248</v>
      </c>
      <c r="C4731" s="40">
        <v>1611656.6900000004</v>
      </c>
      <c r="D4731" s="42">
        <v>0</v>
      </c>
      <c r="E4731" s="41">
        <v>0</v>
      </c>
      <c r="F4731" s="43">
        <f t="shared" si="126"/>
        <v>1611656.6900000004</v>
      </c>
    </row>
    <row r="4732" spans="1:6" ht="12.75">
      <c r="A4732" s="50" t="s">
        <v>231</v>
      </c>
      <c r="B4732" s="39" t="s">
        <v>249</v>
      </c>
      <c r="C4732" s="40">
        <v>4948969.079999997</v>
      </c>
      <c r="D4732" s="42">
        <v>0</v>
      </c>
      <c r="E4732" s="41">
        <v>0</v>
      </c>
      <c r="F4732" s="43">
        <f t="shared" si="126"/>
        <v>4948969.079999997</v>
      </c>
    </row>
    <row r="4733" spans="1:6" ht="12.75">
      <c r="A4733" s="51" t="s">
        <v>235</v>
      </c>
      <c r="B4733" s="39" t="s">
        <v>250</v>
      </c>
      <c r="C4733" s="40">
        <v>14494352.780000009</v>
      </c>
      <c r="D4733" s="42">
        <v>0</v>
      </c>
      <c r="E4733" s="41">
        <v>51360</v>
      </c>
      <c r="F4733" s="43">
        <f t="shared" si="126"/>
        <v>14442992.780000009</v>
      </c>
    </row>
    <row r="4734" spans="1:6" ht="12.75">
      <c r="A4734" s="50" t="s">
        <v>236</v>
      </c>
      <c r="B4734" s="39" t="s">
        <v>251</v>
      </c>
      <c r="C4734" s="40">
        <v>3758552.7200000007</v>
      </c>
      <c r="D4734" s="42">
        <v>0</v>
      </c>
      <c r="E4734" s="41">
        <v>0</v>
      </c>
      <c r="F4734" s="43">
        <f t="shared" si="126"/>
        <v>3758552.7200000007</v>
      </c>
    </row>
    <row r="4735" spans="1:6" ht="12.75">
      <c r="A4735" s="50" t="s">
        <v>237</v>
      </c>
      <c r="B4735" s="39" t="s">
        <v>252</v>
      </c>
      <c r="C4735" s="40">
        <v>2716959.5400000005</v>
      </c>
      <c r="D4735" s="42">
        <v>0</v>
      </c>
      <c r="E4735" s="41">
        <v>0</v>
      </c>
      <c r="F4735" s="43">
        <f t="shared" si="126"/>
        <v>2716959.5400000005</v>
      </c>
    </row>
    <row r="4736" spans="1:6" ht="12.75">
      <c r="A4736" s="50" t="s">
        <v>238</v>
      </c>
      <c r="B4736" s="39" t="s">
        <v>253</v>
      </c>
      <c r="C4736" s="40">
        <v>4289601.0600000005</v>
      </c>
      <c r="D4736" s="42">
        <v>0</v>
      </c>
      <c r="E4736" s="41">
        <v>0</v>
      </c>
      <c r="F4736" s="43">
        <f t="shared" si="126"/>
        <v>4289601.0600000005</v>
      </c>
    </row>
    <row r="4737" spans="1:6" ht="12.75">
      <c r="A4737" s="50" t="s">
        <v>239</v>
      </c>
      <c r="B4737" s="39" t="s">
        <v>15</v>
      </c>
      <c r="C4737" s="40">
        <v>0.06999999993058736</v>
      </c>
      <c r="D4737" s="42">
        <v>0</v>
      </c>
      <c r="E4737" s="41">
        <v>0</v>
      </c>
      <c r="F4737" s="43">
        <f t="shared" si="126"/>
        <v>0.06999999993058736</v>
      </c>
    </row>
    <row r="4738" spans="1:6" ht="12.75">
      <c r="A4738" s="50" t="s">
        <v>240</v>
      </c>
      <c r="B4738" s="39" t="s">
        <v>254</v>
      </c>
      <c r="C4738" s="40">
        <v>1972241.8499999999</v>
      </c>
      <c r="D4738" s="42">
        <v>0</v>
      </c>
      <c r="E4738" s="41">
        <v>0</v>
      </c>
      <c r="F4738" s="43">
        <f t="shared" si="126"/>
        <v>1972241.8499999999</v>
      </c>
    </row>
    <row r="4739" spans="1:6" ht="12.75">
      <c r="A4739" s="50" t="s">
        <v>242</v>
      </c>
      <c r="B4739" s="39" t="s">
        <v>255</v>
      </c>
      <c r="C4739" s="40">
        <v>10645865.499999994</v>
      </c>
      <c r="D4739" s="42">
        <v>0</v>
      </c>
      <c r="E4739" s="41">
        <v>0</v>
      </c>
      <c r="F4739" s="43">
        <f t="shared" si="126"/>
        <v>10645865.499999994</v>
      </c>
    </row>
    <row r="4740" spans="1:6" ht="12.75">
      <c r="A4740" s="50" t="s">
        <v>241</v>
      </c>
      <c r="B4740" s="39" t="s">
        <v>17</v>
      </c>
      <c r="C4740" s="40">
        <v>115841.02999999921</v>
      </c>
      <c r="D4740" s="42">
        <v>0</v>
      </c>
      <c r="E4740" s="41">
        <v>0</v>
      </c>
      <c r="F4740" s="43">
        <f t="shared" si="126"/>
        <v>115841.02999999921</v>
      </c>
    </row>
    <row r="4741" spans="1:6" ht="12.75">
      <c r="A4741" s="50" t="s">
        <v>243</v>
      </c>
      <c r="B4741" s="39" t="s">
        <v>256</v>
      </c>
      <c r="C4741" s="40">
        <v>-809356.3700000029</v>
      </c>
      <c r="D4741" s="42">
        <v>0</v>
      </c>
      <c r="E4741" s="41">
        <v>0</v>
      </c>
      <c r="F4741" s="43">
        <f t="shared" si="126"/>
        <v>-809356.3700000029</v>
      </c>
    </row>
    <row r="4742" spans="1:6" ht="12.75" customHeight="1">
      <c r="A4742" s="50" t="s">
        <v>244</v>
      </c>
      <c r="B4742" s="39" t="s">
        <v>257</v>
      </c>
      <c r="C4742" s="40">
        <v>-0.060000000055879354</v>
      </c>
      <c r="D4742" s="42">
        <v>0</v>
      </c>
      <c r="E4742" s="41">
        <v>0</v>
      </c>
      <c r="F4742" s="43">
        <f t="shared" si="126"/>
        <v>-0.060000000055879354</v>
      </c>
    </row>
    <row r="4743" spans="1:6" ht="12.75">
      <c r="A4743" s="50" t="s">
        <v>245</v>
      </c>
      <c r="B4743" s="39" t="s">
        <v>258</v>
      </c>
      <c r="C4743" s="40">
        <v>0.5600000000558794</v>
      </c>
      <c r="D4743" s="42">
        <v>0</v>
      </c>
      <c r="E4743" s="41">
        <v>0</v>
      </c>
      <c r="F4743" s="43">
        <f t="shared" si="126"/>
        <v>0.5600000000558794</v>
      </c>
    </row>
    <row r="4744" spans="1:6" ht="12.75">
      <c r="A4744" s="51">
        <v>980</v>
      </c>
      <c r="B4744" s="39" t="s">
        <v>259</v>
      </c>
      <c r="C4744" s="40">
        <v>5182855.58</v>
      </c>
      <c r="D4744" s="42">
        <v>0</v>
      </c>
      <c r="E4744" s="41">
        <v>0</v>
      </c>
      <c r="F4744" s="43">
        <f t="shared" si="126"/>
        <v>5182855.58</v>
      </c>
    </row>
    <row r="4745" spans="1:6" ht="12.75">
      <c r="A4745" s="51"/>
      <c r="B4745" s="39" t="s">
        <v>29</v>
      </c>
      <c r="C4745" s="40">
        <v>59496.12999999942</v>
      </c>
      <c r="D4745" s="42">
        <v>0</v>
      </c>
      <c r="E4745" s="41">
        <v>0</v>
      </c>
      <c r="F4745" s="43">
        <f t="shared" si="126"/>
        <v>59496.12999999942</v>
      </c>
    </row>
    <row r="4746" spans="1:6" ht="12.75">
      <c r="A4746" s="50" t="s">
        <v>246</v>
      </c>
      <c r="B4746" s="39" t="s">
        <v>30</v>
      </c>
      <c r="C4746" s="40">
        <v>81021.77000000002</v>
      </c>
      <c r="D4746" s="42">
        <v>0</v>
      </c>
      <c r="E4746" s="41">
        <v>0</v>
      </c>
      <c r="F4746" s="43">
        <f t="shared" si="126"/>
        <v>81021.77000000002</v>
      </c>
    </row>
    <row r="4747" spans="1:6" ht="12.75">
      <c r="A4747" s="50"/>
      <c r="B4747" s="39" t="s">
        <v>67</v>
      </c>
      <c r="C4747" s="40">
        <v>0</v>
      </c>
      <c r="D4747" s="42">
        <v>0</v>
      </c>
      <c r="E4747" s="41">
        <v>0</v>
      </c>
      <c r="F4747" s="43">
        <f t="shared" si="126"/>
        <v>0</v>
      </c>
    </row>
    <row r="4748" spans="1:6" ht="12.75">
      <c r="A4748" s="50"/>
      <c r="B4748" s="44" t="s">
        <v>66</v>
      </c>
      <c r="C4748" s="40">
        <v>467952.95999999996</v>
      </c>
      <c r="D4748" s="42">
        <v>0</v>
      </c>
      <c r="E4748" s="41">
        <v>17255</v>
      </c>
      <c r="F4748" s="43">
        <f t="shared" si="126"/>
        <v>450697.95999999996</v>
      </c>
    </row>
    <row r="4749" spans="1:6" ht="15">
      <c r="A4749" s="52"/>
      <c r="B4749" s="45" t="s">
        <v>5</v>
      </c>
      <c r="C4749" s="46">
        <v>54419487.21999999</v>
      </c>
      <c r="D4749" s="47">
        <f>SUM(D4725:D4748)</f>
        <v>0</v>
      </c>
      <c r="E4749" s="47">
        <f>SUM(E4725:E4748)</f>
        <v>68615</v>
      </c>
      <c r="F4749" s="46">
        <f>SUM(F4725:F4748)</f>
        <v>54350872.21999999</v>
      </c>
    </row>
    <row r="4762" ht="12.75" customHeight="1">
      <c r="B4762" s="37" t="s">
        <v>18</v>
      </c>
    </row>
    <row r="4763" spans="2:6" ht="12.75">
      <c r="B4763" s="34" t="s">
        <v>19</v>
      </c>
      <c r="C4763" s="35"/>
      <c r="D4763" s="35"/>
      <c r="E4763" s="36"/>
      <c r="F4763" s="36"/>
    </row>
    <row r="4764" spans="2:6" ht="14.25" customHeight="1">
      <c r="B4764" s="34"/>
      <c r="C4764" s="14" t="s">
        <v>25</v>
      </c>
      <c r="D4764" s="14"/>
      <c r="E4764" s="15"/>
      <c r="F4764" s="38">
        <v>128</v>
      </c>
    </row>
    <row r="4765" spans="1:6" ht="12.75" customHeight="1">
      <c r="A4765" s="49"/>
      <c r="B4765" s="58" t="s">
        <v>7</v>
      </c>
      <c r="C4765" s="60" t="s">
        <v>227</v>
      </c>
      <c r="D4765" s="60" t="s">
        <v>4</v>
      </c>
      <c r="E4765" s="60" t="s">
        <v>6</v>
      </c>
      <c r="F4765" s="60" t="s">
        <v>260</v>
      </c>
    </row>
    <row r="4766" spans="1:6" ht="33.75" customHeight="1">
      <c r="A4766" s="49" t="s">
        <v>228</v>
      </c>
      <c r="B4766" s="59"/>
      <c r="C4766" s="61"/>
      <c r="D4766" s="61"/>
      <c r="E4766" s="61"/>
      <c r="F4766" s="61"/>
    </row>
    <row r="4767" spans="1:6" ht="12.75">
      <c r="A4767" s="50"/>
      <c r="B4767" s="39" t="s">
        <v>8</v>
      </c>
      <c r="C4767" s="40">
        <v>182081.64999998658</v>
      </c>
      <c r="D4767" s="41">
        <v>0</v>
      </c>
      <c r="E4767" s="42">
        <v>0</v>
      </c>
      <c r="F4767" s="43">
        <f>C4767+D4767-E4767</f>
        <v>182081.64999998658</v>
      </c>
    </row>
    <row r="4768" spans="1:6" ht="12.75">
      <c r="A4768" s="50" t="s">
        <v>229</v>
      </c>
      <c r="B4768" s="39" t="s">
        <v>9</v>
      </c>
      <c r="C4768" s="40">
        <v>1704964.3900000006</v>
      </c>
      <c r="D4768" s="42">
        <v>0</v>
      </c>
      <c r="E4768" s="41">
        <v>0</v>
      </c>
      <c r="F4768" s="43">
        <f>C4768+D4768-E4768</f>
        <v>1704964.3900000006</v>
      </c>
    </row>
    <row r="4769" spans="1:6" ht="12.75">
      <c r="A4769" s="50" t="s">
        <v>230</v>
      </c>
      <c r="B4769" s="39" t="s">
        <v>10</v>
      </c>
      <c r="C4769" s="40">
        <v>562507.0199999996</v>
      </c>
      <c r="D4769" s="42">
        <v>0</v>
      </c>
      <c r="E4769" s="41">
        <v>0</v>
      </c>
      <c r="F4769" s="43">
        <f>C4769+D4769-E4769</f>
        <v>562507.0199999996</v>
      </c>
    </row>
    <row r="4770" spans="1:6" ht="12.75">
      <c r="A4770" s="50" t="s">
        <v>232</v>
      </c>
      <c r="B4770" s="39" t="s">
        <v>247</v>
      </c>
      <c r="C4770" s="40">
        <v>124067.20000000112</v>
      </c>
      <c r="D4770" s="42">
        <v>0</v>
      </c>
      <c r="E4770" s="41">
        <v>0</v>
      </c>
      <c r="F4770" s="43">
        <f>C4770+D4770-E4770</f>
        <v>124067.20000000112</v>
      </c>
    </row>
    <row r="4771" spans="1:6" ht="12.75">
      <c r="A4771" s="51">
        <v>958</v>
      </c>
      <c r="B4771" s="39" t="s">
        <v>154</v>
      </c>
      <c r="C4771" s="40">
        <v>-119011.12000000011</v>
      </c>
      <c r="D4771" s="42">
        <v>0</v>
      </c>
      <c r="E4771" s="41">
        <v>0</v>
      </c>
      <c r="F4771" s="43">
        <f>C4771+D4771-E4771</f>
        <v>-119011.12000000011</v>
      </c>
    </row>
    <row r="4772" spans="1:6" ht="12.75">
      <c r="A4772" s="50" t="s">
        <v>233</v>
      </c>
      <c r="B4772" s="39" t="s">
        <v>12</v>
      </c>
      <c r="C4772" s="40">
        <v>2428867.1900000004</v>
      </c>
      <c r="D4772" s="42">
        <v>0</v>
      </c>
      <c r="E4772" s="41">
        <v>0</v>
      </c>
      <c r="F4772" s="43">
        <f aca="true" t="shared" si="127" ref="F4772:F4790">C4772+D4772-E4772</f>
        <v>2428867.1900000004</v>
      </c>
    </row>
    <row r="4773" spans="1:6" ht="12.75">
      <c r="A4773" s="51" t="s">
        <v>234</v>
      </c>
      <c r="B4773" s="39" t="s">
        <v>248</v>
      </c>
      <c r="C4773" s="40">
        <v>1611656.6900000004</v>
      </c>
      <c r="D4773" s="42">
        <v>0</v>
      </c>
      <c r="E4773" s="41">
        <v>0</v>
      </c>
      <c r="F4773" s="43">
        <f t="shared" si="127"/>
        <v>1611656.6900000004</v>
      </c>
    </row>
    <row r="4774" spans="1:6" ht="12.75">
      <c r="A4774" s="50" t="s">
        <v>231</v>
      </c>
      <c r="B4774" s="39" t="s">
        <v>249</v>
      </c>
      <c r="C4774" s="40">
        <v>4948969.079999997</v>
      </c>
      <c r="D4774" s="42">
        <v>0</v>
      </c>
      <c r="E4774" s="41">
        <v>0</v>
      </c>
      <c r="F4774" s="43">
        <f t="shared" si="127"/>
        <v>4948969.079999997</v>
      </c>
    </row>
    <row r="4775" spans="1:6" ht="12.75">
      <c r="A4775" s="51" t="s">
        <v>235</v>
      </c>
      <c r="B4775" s="39" t="s">
        <v>250</v>
      </c>
      <c r="C4775" s="40">
        <v>14442992.780000009</v>
      </c>
      <c r="D4775" s="42">
        <v>0</v>
      </c>
      <c r="E4775" s="41">
        <v>0</v>
      </c>
      <c r="F4775" s="43">
        <f t="shared" si="127"/>
        <v>14442992.780000009</v>
      </c>
    </row>
    <row r="4776" spans="1:6" ht="12.75">
      <c r="A4776" s="50" t="s">
        <v>236</v>
      </c>
      <c r="B4776" s="39" t="s">
        <v>251</v>
      </c>
      <c r="C4776" s="40">
        <v>3758552.7200000007</v>
      </c>
      <c r="D4776" s="42">
        <v>0</v>
      </c>
      <c r="E4776" s="41">
        <v>0</v>
      </c>
      <c r="F4776" s="43">
        <f t="shared" si="127"/>
        <v>3758552.7200000007</v>
      </c>
    </row>
    <row r="4777" spans="1:6" ht="12.75">
      <c r="A4777" s="50" t="s">
        <v>237</v>
      </c>
      <c r="B4777" s="39" t="s">
        <v>252</v>
      </c>
      <c r="C4777" s="40">
        <v>2716959.5400000005</v>
      </c>
      <c r="D4777" s="42">
        <v>0</v>
      </c>
      <c r="E4777" s="41">
        <v>0</v>
      </c>
      <c r="F4777" s="43">
        <f t="shared" si="127"/>
        <v>2716959.5400000005</v>
      </c>
    </row>
    <row r="4778" spans="1:6" ht="12.75">
      <c r="A4778" s="50" t="s">
        <v>238</v>
      </c>
      <c r="B4778" s="39" t="s">
        <v>253</v>
      </c>
      <c r="C4778" s="40">
        <v>4289601.0600000005</v>
      </c>
      <c r="D4778" s="42">
        <v>0</v>
      </c>
      <c r="E4778" s="41">
        <v>0</v>
      </c>
      <c r="F4778" s="43">
        <f t="shared" si="127"/>
        <v>4289601.0600000005</v>
      </c>
    </row>
    <row r="4779" spans="1:6" ht="12.75">
      <c r="A4779" s="50" t="s">
        <v>239</v>
      </c>
      <c r="B4779" s="39" t="s">
        <v>15</v>
      </c>
      <c r="C4779" s="40">
        <v>0.06999999993058736</v>
      </c>
      <c r="D4779" s="42">
        <v>0</v>
      </c>
      <c r="E4779" s="41">
        <v>0</v>
      </c>
      <c r="F4779" s="43">
        <f t="shared" si="127"/>
        <v>0.06999999993058736</v>
      </c>
    </row>
    <row r="4780" spans="1:6" ht="12.75">
      <c r="A4780" s="50" t="s">
        <v>240</v>
      </c>
      <c r="B4780" s="39" t="s">
        <v>254</v>
      </c>
      <c r="C4780" s="40">
        <v>1972241.8499999999</v>
      </c>
      <c r="D4780" s="42">
        <v>0</v>
      </c>
      <c r="E4780" s="41">
        <v>0</v>
      </c>
      <c r="F4780" s="43">
        <f t="shared" si="127"/>
        <v>1972241.8499999999</v>
      </c>
    </row>
    <row r="4781" spans="1:6" ht="12.75">
      <c r="A4781" s="50" t="s">
        <v>242</v>
      </c>
      <c r="B4781" s="39" t="s">
        <v>255</v>
      </c>
      <c r="C4781" s="40">
        <v>10645865.499999994</v>
      </c>
      <c r="D4781" s="42">
        <v>0</v>
      </c>
      <c r="E4781" s="41">
        <v>0</v>
      </c>
      <c r="F4781" s="43">
        <f t="shared" si="127"/>
        <v>10645865.499999994</v>
      </c>
    </row>
    <row r="4782" spans="1:6" ht="12.75">
      <c r="A4782" s="50" t="s">
        <v>241</v>
      </c>
      <c r="B4782" s="39" t="s">
        <v>17</v>
      </c>
      <c r="C4782" s="40">
        <v>115841.02999999921</v>
      </c>
      <c r="D4782" s="42">
        <v>0</v>
      </c>
      <c r="E4782" s="41">
        <v>0</v>
      </c>
      <c r="F4782" s="43">
        <f t="shared" si="127"/>
        <v>115841.02999999921</v>
      </c>
    </row>
    <row r="4783" spans="1:6" ht="12.75" customHeight="1">
      <c r="A4783" s="50" t="s">
        <v>243</v>
      </c>
      <c r="B4783" s="39" t="s">
        <v>256</v>
      </c>
      <c r="C4783" s="40">
        <v>-809356.3700000029</v>
      </c>
      <c r="D4783" s="42">
        <v>0</v>
      </c>
      <c r="E4783" s="41">
        <v>0</v>
      </c>
      <c r="F4783" s="43">
        <f t="shared" si="127"/>
        <v>-809356.3700000029</v>
      </c>
    </row>
    <row r="4784" spans="1:6" ht="12.75">
      <c r="A4784" s="50" t="s">
        <v>244</v>
      </c>
      <c r="B4784" s="39" t="s">
        <v>257</v>
      </c>
      <c r="C4784" s="40">
        <v>-0.060000000055879354</v>
      </c>
      <c r="D4784" s="42">
        <v>0</v>
      </c>
      <c r="E4784" s="41">
        <v>0</v>
      </c>
      <c r="F4784" s="43">
        <f t="shared" si="127"/>
        <v>-0.060000000055879354</v>
      </c>
    </row>
    <row r="4785" spans="1:6" ht="12.75">
      <c r="A4785" s="50" t="s">
        <v>245</v>
      </c>
      <c r="B4785" s="39" t="s">
        <v>258</v>
      </c>
      <c r="C4785" s="40">
        <v>0.5600000000558794</v>
      </c>
      <c r="D4785" s="42">
        <v>1334562.27</v>
      </c>
      <c r="E4785" s="41">
        <v>0</v>
      </c>
      <c r="F4785" s="43">
        <f t="shared" si="127"/>
        <v>1334562.83</v>
      </c>
    </row>
    <row r="4786" spans="1:6" ht="12.75">
      <c r="A4786" s="51">
        <v>980</v>
      </c>
      <c r="B4786" s="39" t="s">
        <v>259</v>
      </c>
      <c r="C4786" s="40">
        <v>5182855.58</v>
      </c>
      <c r="D4786" s="42">
        <v>0</v>
      </c>
      <c r="E4786" s="41">
        <v>0</v>
      </c>
      <c r="F4786" s="43">
        <f t="shared" si="127"/>
        <v>5182855.58</v>
      </c>
    </row>
    <row r="4787" spans="1:6" ht="12.75">
      <c r="A4787" s="51"/>
      <c r="B4787" s="39" t="s">
        <v>29</v>
      </c>
      <c r="C4787" s="40">
        <v>59496.12999999942</v>
      </c>
      <c r="D4787" s="42">
        <v>0</v>
      </c>
      <c r="E4787" s="41">
        <v>0</v>
      </c>
      <c r="F4787" s="43">
        <f t="shared" si="127"/>
        <v>59496.12999999942</v>
      </c>
    </row>
    <row r="4788" spans="1:6" ht="12.75">
      <c r="A4788" s="50" t="s">
        <v>246</v>
      </c>
      <c r="B4788" s="39" t="s">
        <v>30</v>
      </c>
      <c r="C4788" s="40">
        <v>81021.77000000002</v>
      </c>
      <c r="D4788" s="42">
        <v>0</v>
      </c>
      <c r="E4788" s="41">
        <v>0</v>
      </c>
      <c r="F4788" s="43">
        <f t="shared" si="127"/>
        <v>81021.77000000002</v>
      </c>
    </row>
    <row r="4789" spans="1:6" ht="12.75">
      <c r="A4789" s="50"/>
      <c r="B4789" s="39" t="s">
        <v>67</v>
      </c>
      <c r="C4789" s="40">
        <v>0</v>
      </c>
      <c r="D4789" s="42">
        <v>0</v>
      </c>
      <c r="E4789" s="41">
        <v>0</v>
      </c>
      <c r="F4789" s="43">
        <f t="shared" si="127"/>
        <v>0</v>
      </c>
    </row>
    <row r="4790" spans="1:6" ht="12.75">
      <c r="A4790" s="50"/>
      <c r="B4790" s="44" t="s">
        <v>66</v>
      </c>
      <c r="C4790" s="40">
        <v>450697.95999999996</v>
      </c>
      <c r="D4790" s="42">
        <v>87538</v>
      </c>
      <c r="E4790" s="41">
        <v>134383.41</v>
      </c>
      <c r="F4790" s="43">
        <f t="shared" si="127"/>
        <v>403852.54999999993</v>
      </c>
    </row>
    <row r="4791" spans="1:6" ht="15">
      <c r="A4791" s="52"/>
      <c r="B4791" s="45" t="s">
        <v>5</v>
      </c>
      <c r="C4791" s="46">
        <v>54350872.21999999</v>
      </c>
      <c r="D4791" s="47">
        <f>SUM(D4767:D4790)</f>
        <v>1422100.27</v>
      </c>
      <c r="E4791" s="47">
        <f>SUM(E4767:E4790)</f>
        <v>134383.41</v>
      </c>
      <c r="F4791" s="46">
        <f>SUM(F4767:F4790)</f>
        <v>55638589.07999998</v>
      </c>
    </row>
    <row r="4801" ht="6" customHeight="1"/>
    <row r="4802" ht="12" customHeight="1">
      <c r="B4802" s="37" t="s">
        <v>18</v>
      </c>
    </row>
    <row r="4803" spans="2:6" ht="8.25" customHeight="1">
      <c r="B4803" s="34" t="s">
        <v>19</v>
      </c>
      <c r="C4803" s="35"/>
      <c r="D4803" s="35"/>
      <c r="E4803" s="36"/>
      <c r="F4803" s="36"/>
    </row>
    <row r="4804" spans="2:6" ht="12.75" customHeight="1">
      <c r="B4804" s="34"/>
      <c r="C4804" s="14" t="s">
        <v>25</v>
      </c>
      <c r="D4804" s="14"/>
      <c r="E4804" s="15"/>
      <c r="F4804" s="38">
        <v>129</v>
      </c>
    </row>
    <row r="4805" spans="1:6" ht="30" customHeight="1">
      <c r="A4805" s="49"/>
      <c r="B4805" s="58" t="s">
        <v>7</v>
      </c>
      <c r="C4805" s="60" t="s">
        <v>262</v>
      </c>
      <c r="D4805" s="60" t="s">
        <v>4</v>
      </c>
      <c r="E4805" s="60" t="s">
        <v>6</v>
      </c>
      <c r="F4805" s="60" t="s">
        <v>261</v>
      </c>
    </row>
    <row r="4806" spans="1:6" ht="12.75">
      <c r="A4806" s="49" t="s">
        <v>228</v>
      </c>
      <c r="B4806" s="59"/>
      <c r="C4806" s="61"/>
      <c r="D4806" s="61"/>
      <c r="E4806" s="61"/>
      <c r="F4806" s="61"/>
    </row>
    <row r="4807" spans="1:6" ht="12.75">
      <c r="A4807" s="50"/>
      <c r="B4807" s="39" t="s">
        <v>8</v>
      </c>
      <c r="C4807" s="40">
        <v>182081.64999998658</v>
      </c>
      <c r="D4807" s="41">
        <v>0</v>
      </c>
      <c r="E4807" s="42">
        <v>0</v>
      </c>
      <c r="F4807" s="43">
        <f>C4807+D4807-E4807</f>
        <v>182081.64999998658</v>
      </c>
    </row>
    <row r="4808" spans="1:6" ht="12.75">
      <c r="A4808" s="50" t="s">
        <v>229</v>
      </c>
      <c r="B4808" s="39" t="s">
        <v>9</v>
      </c>
      <c r="C4808" s="40">
        <v>1704964.3900000006</v>
      </c>
      <c r="D4808" s="42">
        <v>0</v>
      </c>
      <c r="E4808" s="41">
        <v>0</v>
      </c>
      <c r="F4808" s="43">
        <f>C4808+D4808-E4808</f>
        <v>1704964.3900000006</v>
      </c>
    </row>
    <row r="4809" spans="1:6" ht="12.75">
      <c r="A4809" s="50" t="s">
        <v>230</v>
      </c>
      <c r="B4809" s="39" t="s">
        <v>10</v>
      </c>
      <c r="C4809" s="40">
        <v>562507.0199999996</v>
      </c>
      <c r="D4809" s="42">
        <v>0</v>
      </c>
      <c r="E4809" s="41">
        <v>0</v>
      </c>
      <c r="F4809" s="43">
        <f>C4809+D4809-E4809</f>
        <v>562507.0199999996</v>
      </c>
    </row>
    <row r="4810" spans="1:6" ht="12.75">
      <c r="A4810" s="50" t="s">
        <v>232</v>
      </c>
      <c r="B4810" s="39" t="s">
        <v>247</v>
      </c>
      <c r="C4810" s="40">
        <v>124067.20000000112</v>
      </c>
      <c r="D4810" s="42">
        <v>0</v>
      </c>
      <c r="E4810" s="41">
        <v>0</v>
      </c>
      <c r="F4810" s="43">
        <f>C4810+D4810-E4810</f>
        <v>124067.20000000112</v>
      </c>
    </row>
    <row r="4811" spans="1:6" ht="12.75">
      <c r="A4811" s="51">
        <v>958</v>
      </c>
      <c r="B4811" s="39" t="s">
        <v>154</v>
      </c>
      <c r="C4811" s="40">
        <v>-119011.12000000011</v>
      </c>
      <c r="D4811" s="42">
        <v>0</v>
      </c>
      <c r="E4811" s="41">
        <v>0</v>
      </c>
      <c r="F4811" s="43">
        <f>C4811+D4811-E4811</f>
        <v>-119011.12000000011</v>
      </c>
    </row>
    <row r="4812" spans="1:6" ht="12.75">
      <c r="A4812" s="50" t="s">
        <v>233</v>
      </c>
      <c r="B4812" s="39" t="s">
        <v>12</v>
      </c>
      <c r="C4812" s="40">
        <v>2428867.1900000004</v>
      </c>
      <c r="D4812" s="42">
        <v>0</v>
      </c>
      <c r="E4812" s="41">
        <v>0</v>
      </c>
      <c r="F4812" s="43">
        <f aca="true" t="shared" si="128" ref="F4812:F4830">C4812+D4812-E4812</f>
        <v>2428867.1900000004</v>
      </c>
    </row>
    <row r="4813" spans="1:6" ht="12.75">
      <c r="A4813" s="51" t="s">
        <v>234</v>
      </c>
      <c r="B4813" s="39" t="s">
        <v>248</v>
      </c>
      <c r="C4813" s="40">
        <v>1611656.6900000004</v>
      </c>
      <c r="D4813" s="42">
        <v>0</v>
      </c>
      <c r="E4813" s="41">
        <v>0</v>
      </c>
      <c r="F4813" s="43">
        <f t="shared" si="128"/>
        <v>1611656.6900000004</v>
      </c>
    </row>
    <row r="4814" spans="1:6" ht="12.75">
      <c r="A4814" s="50" t="s">
        <v>231</v>
      </c>
      <c r="B4814" s="39" t="s">
        <v>249</v>
      </c>
      <c r="C4814" s="40">
        <v>4948969.079999997</v>
      </c>
      <c r="D4814" s="42">
        <v>0</v>
      </c>
      <c r="E4814" s="41">
        <v>0</v>
      </c>
      <c r="F4814" s="43">
        <f t="shared" si="128"/>
        <v>4948969.079999997</v>
      </c>
    </row>
    <row r="4815" spans="1:6" ht="12.75">
      <c r="A4815" s="51" t="s">
        <v>235</v>
      </c>
      <c r="B4815" s="39" t="s">
        <v>250</v>
      </c>
      <c r="C4815" s="40">
        <v>14442992.780000009</v>
      </c>
      <c r="D4815" s="42">
        <v>0</v>
      </c>
      <c r="E4815" s="41">
        <v>0</v>
      </c>
      <c r="F4815" s="43">
        <f t="shared" si="128"/>
        <v>14442992.780000009</v>
      </c>
    </row>
    <row r="4816" spans="1:6" ht="12.75">
      <c r="A4816" s="50" t="s">
        <v>236</v>
      </c>
      <c r="B4816" s="39" t="s">
        <v>251</v>
      </c>
      <c r="C4816" s="40">
        <v>3758552.7200000007</v>
      </c>
      <c r="D4816" s="42">
        <v>0</v>
      </c>
      <c r="E4816" s="41">
        <v>0</v>
      </c>
      <c r="F4816" s="43">
        <f t="shared" si="128"/>
        <v>3758552.7200000007</v>
      </c>
    </row>
    <row r="4817" spans="1:6" ht="12.75">
      <c r="A4817" s="50" t="s">
        <v>237</v>
      </c>
      <c r="B4817" s="39" t="s">
        <v>252</v>
      </c>
      <c r="C4817" s="40">
        <v>2716959.5400000005</v>
      </c>
      <c r="D4817" s="42">
        <v>0</v>
      </c>
      <c r="E4817" s="41">
        <v>0</v>
      </c>
      <c r="F4817" s="43">
        <f t="shared" si="128"/>
        <v>2716959.5400000005</v>
      </c>
    </row>
    <row r="4818" spans="1:6" ht="12.75">
      <c r="A4818" s="50" t="s">
        <v>238</v>
      </c>
      <c r="B4818" s="39" t="s">
        <v>253</v>
      </c>
      <c r="C4818" s="40">
        <v>4289601.0600000005</v>
      </c>
      <c r="D4818" s="42">
        <v>0</v>
      </c>
      <c r="E4818" s="41">
        <v>0</v>
      </c>
      <c r="F4818" s="43">
        <f t="shared" si="128"/>
        <v>4289601.0600000005</v>
      </c>
    </row>
    <row r="4819" spans="1:6" ht="12.75">
      <c r="A4819" s="50" t="s">
        <v>239</v>
      </c>
      <c r="B4819" s="39" t="s">
        <v>15</v>
      </c>
      <c r="C4819" s="40">
        <v>0.06999999993058736</v>
      </c>
      <c r="D4819" s="42">
        <v>0</v>
      </c>
      <c r="E4819" s="41">
        <v>0</v>
      </c>
      <c r="F4819" s="43">
        <f t="shared" si="128"/>
        <v>0.06999999993058736</v>
      </c>
    </row>
    <row r="4820" spans="1:6" ht="12.75">
      <c r="A4820" s="50" t="s">
        <v>240</v>
      </c>
      <c r="B4820" s="39" t="s">
        <v>254</v>
      </c>
      <c r="C4820" s="40">
        <v>1972241.8499999999</v>
      </c>
      <c r="D4820" s="42">
        <v>0</v>
      </c>
      <c r="E4820" s="41">
        <v>0</v>
      </c>
      <c r="F4820" s="43">
        <f t="shared" si="128"/>
        <v>1972241.8499999999</v>
      </c>
    </row>
    <row r="4821" spans="1:6" ht="12.75">
      <c r="A4821" s="50" t="s">
        <v>242</v>
      </c>
      <c r="B4821" s="39" t="s">
        <v>255</v>
      </c>
      <c r="C4821" s="40">
        <v>10645865.499999994</v>
      </c>
      <c r="D4821" s="42">
        <v>0</v>
      </c>
      <c r="E4821" s="41">
        <v>0</v>
      </c>
      <c r="F4821" s="43">
        <f t="shared" si="128"/>
        <v>10645865.499999994</v>
      </c>
    </row>
    <row r="4822" spans="1:6" ht="12.75">
      <c r="A4822" s="50" t="s">
        <v>241</v>
      </c>
      <c r="B4822" s="39" t="s">
        <v>17</v>
      </c>
      <c r="C4822" s="40">
        <v>115841.02999999921</v>
      </c>
      <c r="D4822" s="42">
        <v>0</v>
      </c>
      <c r="E4822" s="41">
        <v>0</v>
      </c>
      <c r="F4822" s="43">
        <f t="shared" si="128"/>
        <v>115841.02999999921</v>
      </c>
    </row>
    <row r="4823" spans="1:6" ht="12.75">
      <c r="A4823" s="50" t="s">
        <v>243</v>
      </c>
      <c r="B4823" s="39" t="s">
        <v>256</v>
      </c>
      <c r="C4823" s="40">
        <v>-809356.3700000029</v>
      </c>
      <c r="D4823" s="42">
        <v>0</v>
      </c>
      <c r="E4823" s="41">
        <v>0</v>
      </c>
      <c r="F4823" s="43">
        <f t="shared" si="128"/>
        <v>-809356.3700000029</v>
      </c>
    </row>
    <row r="4824" spans="1:6" ht="12.75" customHeight="1">
      <c r="A4824" s="50" t="s">
        <v>244</v>
      </c>
      <c r="B4824" s="39" t="s">
        <v>257</v>
      </c>
      <c r="C4824" s="40">
        <v>-0.060000000055879354</v>
      </c>
      <c r="D4824" s="42">
        <v>0</v>
      </c>
      <c r="E4824" s="41">
        <v>0</v>
      </c>
      <c r="F4824" s="43">
        <f t="shared" si="128"/>
        <v>-0.060000000055879354</v>
      </c>
    </row>
    <row r="4825" spans="1:6" ht="12.75">
      <c r="A4825" s="50" t="s">
        <v>245</v>
      </c>
      <c r="B4825" s="39" t="s">
        <v>258</v>
      </c>
      <c r="C4825" s="40">
        <v>1334562.83</v>
      </c>
      <c r="D4825" s="42">
        <v>0</v>
      </c>
      <c r="E4825" s="41">
        <v>1334562.27</v>
      </c>
      <c r="F4825" s="43">
        <f t="shared" si="128"/>
        <v>0.5600000000558794</v>
      </c>
    </row>
    <row r="4826" spans="1:6" ht="12.75">
      <c r="A4826" s="51">
        <v>980</v>
      </c>
      <c r="B4826" s="39" t="s">
        <v>259</v>
      </c>
      <c r="C4826" s="40">
        <v>5182855.58</v>
      </c>
      <c r="D4826" s="42">
        <v>0</v>
      </c>
      <c r="E4826" s="41">
        <v>0</v>
      </c>
      <c r="F4826" s="43">
        <f t="shared" si="128"/>
        <v>5182855.58</v>
      </c>
    </row>
    <row r="4827" spans="1:6" ht="12.75">
      <c r="A4827" s="51"/>
      <c r="B4827" s="39" t="s">
        <v>29</v>
      </c>
      <c r="C4827" s="40">
        <v>59496.12999999942</v>
      </c>
      <c r="D4827" s="42">
        <v>0</v>
      </c>
      <c r="E4827" s="41">
        <v>0</v>
      </c>
      <c r="F4827" s="43">
        <f t="shared" si="128"/>
        <v>59496.12999999942</v>
      </c>
    </row>
    <row r="4828" spans="1:6" ht="12.75">
      <c r="A4828" s="50" t="s">
        <v>246</v>
      </c>
      <c r="B4828" s="39" t="s">
        <v>30</v>
      </c>
      <c r="C4828" s="40">
        <v>81021.77000000002</v>
      </c>
      <c r="D4828" s="42">
        <v>0</v>
      </c>
      <c r="E4828" s="41">
        <v>0</v>
      </c>
      <c r="F4828" s="43">
        <f t="shared" si="128"/>
        <v>81021.77000000002</v>
      </c>
    </row>
    <row r="4829" spans="1:6" ht="12.75">
      <c r="A4829" s="50"/>
      <c r="B4829" s="39" t="s">
        <v>67</v>
      </c>
      <c r="C4829" s="40">
        <v>0</v>
      </c>
      <c r="D4829" s="42">
        <v>0</v>
      </c>
      <c r="E4829" s="41">
        <v>0</v>
      </c>
      <c r="F4829" s="43">
        <f t="shared" si="128"/>
        <v>0</v>
      </c>
    </row>
    <row r="4830" spans="1:6" ht="12.75">
      <c r="A4830" s="50"/>
      <c r="B4830" s="44" t="s">
        <v>66</v>
      </c>
      <c r="C4830" s="40">
        <v>403852.54999999993</v>
      </c>
      <c r="D4830" s="42">
        <v>0</v>
      </c>
      <c r="E4830" s="41">
        <v>0</v>
      </c>
      <c r="F4830" s="43">
        <f t="shared" si="128"/>
        <v>403852.54999999993</v>
      </c>
    </row>
    <row r="4831" spans="1:6" ht="15">
      <c r="A4831" s="52"/>
      <c r="B4831" s="45" t="s">
        <v>5</v>
      </c>
      <c r="C4831" s="46">
        <v>55638589.07999998</v>
      </c>
      <c r="D4831" s="47">
        <f>SUM(D4807:D4830)</f>
        <v>0</v>
      </c>
      <c r="E4831" s="47">
        <f>SUM(E4807:E4830)</f>
        <v>1334562.27</v>
      </c>
      <c r="F4831" s="46">
        <f>SUM(F4807:F4830)</f>
        <v>54304026.80999999</v>
      </c>
    </row>
    <row r="4844" ht="12.75">
      <c r="B4844" s="37" t="s">
        <v>18</v>
      </c>
    </row>
    <row r="4845" spans="2:6" ht="12.75">
      <c r="B4845" s="34" t="s">
        <v>19</v>
      </c>
      <c r="C4845" s="35"/>
      <c r="D4845" s="35"/>
      <c r="E4845" s="36"/>
      <c r="F4845" s="36"/>
    </row>
    <row r="4846" spans="2:6" ht="15.75">
      <c r="B4846" s="34"/>
      <c r="C4846" s="14" t="s">
        <v>25</v>
      </c>
      <c r="D4846" s="14"/>
      <c r="E4846" s="15"/>
      <c r="F4846" s="38">
        <v>130</v>
      </c>
    </row>
    <row r="4847" spans="1:6" ht="12.75">
      <c r="A4847" s="49"/>
      <c r="B4847" s="58" t="s">
        <v>7</v>
      </c>
      <c r="C4847" s="60" t="s">
        <v>263</v>
      </c>
      <c r="D4847" s="60" t="s">
        <v>4</v>
      </c>
      <c r="E4847" s="60" t="s">
        <v>6</v>
      </c>
      <c r="F4847" s="60" t="s">
        <v>264</v>
      </c>
    </row>
    <row r="4848" spans="1:6" ht="12.75">
      <c r="A4848" s="49" t="s">
        <v>228</v>
      </c>
      <c r="B4848" s="59"/>
      <c r="C4848" s="61"/>
      <c r="D4848" s="61"/>
      <c r="E4848" s="61"/>
      <c r="F4848" s="61"/>
    </row>
    <row r="4849" spans="1:6" ht="12.75">
      <c r="A4849" s="50"/>
      <c r="B4849" s="39" t="s">
        <v>8</v>
      </c>
      <c r="C4849" s="40">
        <v>182081.64999998658</v>
      </c>
      <c r="D4849" s="41">
        <v>0</v>
      </c>
      <c r="E4849" s="42">
        <v>0</v>
      </c>
      <c r="F4849" s="43">
        <f>C4849+D4849-E4849</f>
        <v>182081.64999998658</v>
      </c>
    </row>
    <row r="4850" spans="1:6" ht="12.75">
      <c r="A4850" s="50" t="s">
        <v>229</v>
      </c>
      <c r="B4850" s="39" t="s">
        <v>9</v>
      </c>
      <c r="C4850" s="40">
        <v>1704964.3900000006</v>
      </c>
      <c r="D4850" s="42">
        <v>0</v>
      </c>
      <c r="E4850" s="41">
        <v>0</v>
      </c>
      <c r="F4850" s="43">
        <f>C4850+D4850-E4850</f>
        <v>1704964.3900000006</v>
      </c>
    </row>
    <row r="4851" spans="1:6" ht="12.75">
      <c r="A4851" s="50" t="s">
        <v>230</v>
      </c>
      <c r="B4851" s="39" t="s">
        <v>10</v>
      </c>
      <c r="C4851" s="40">
        <v>562507.0199999996</v>
      </c>
      <c r="D4851" s="42">
        <v>0</v>
      </c>
      <c r="E4851" s="41">
        <v>0</v>
      </c>
      <c r="F4851" s="43">
        <f>C4851+D4851-E4851</f>
        <v>562507.0199999996</v>
      </c>
    </row>
    <row r="4852" spans="1:6" ht="12.75">
      <c r="A4852" s="50" t="s">
        <v>232</v>
      </c>
      <c r="B4852" s="39" t="s">
        <v>247</v>
      </c>
      <c r="C4852" s="40">
        <v>124067.20000000112</v>
      </c>
      <c r="D4852" s="42">
        <v>0</v>
      </c>
      <c r="E4852" s="41">
        <v>0</v>
      </c>
      <c r="F4852" s="43">
        <f>C4852+D4852-E4852</f>
        <v>124067.20000000112</v>
      </c>
    </row>
    <row r="4853" spans="1:6" ht="12.75">
      <c r="A4853" s="51">
        <v>958</v>
      </c>
      <c r="B4853" s="39" t="s">
        <v>154</v>
      </c>
      <c r="C4853" s="40">
        <v>-119011.12000000011</v>
      </c>
      <c r="D4853" s="42">
        <v>0</v>
      </c>
      <c r="E4853" s="41">
        <v>0</v>
      </c>
      <c r="F4853" s="43">
        <f>C4853+D4853-E4853</f>
        <v>-119011.12000000011</v>
      </c>
    </row>
    <row r="4854" spans="1:6" ht="12.75">
      <c r="A4854" s="50" t="s">
        <v>233</v>
      </c>
      <c r="B4854" s="39" t="s">
        <v>12</v>
      </c>
      <c r="C4854" s="40">
        <v>2428867.1900000004</v>
      </c>
      <c r="D4854" s="42">
        <v>0</v>
      </c>
      <c r="E4854" s="41">
        <v>0</v>
      </c>
      <c r="F4854" s="43">
        <f aca="true" t="shared" si="129" ref="F4854:F4872">C4854+D4854-E4854</f>
        <v>2428867.1900000004</v>
      </c>
    </row>
    <row r="4855" spans="1:6" ht="12.75">
      <c r="A4855" s="51" t="s">
        <v>234</v>
      </c>
      <c r="B4855" s="39" t="s">
        <v>248</v>
      </c>
      <c r="C4855" s="40">
        <v>1611656.6900000004</v>
      </c>
      <c r="D4855" s="42">
        <v>0</v>
      </c>
      <c r="E4855" s="41">
        <v>0</v>
      </c>
      <c r="F4855" s="43">
        <f t="shared" si="129"/>
        <v>1611656.6900000004</v>
      </c>
    </row>
    <row r="4856" spans="1:6" ht="12.75">
      <c r="A4856" s="50" t="s">
        <v>231</v>
      </c>
      <c r="B4856" s="39" t="s">
        <v>249</v>
      </c>
      <c r="C4856" s="40">
        <v>4948969.079999997</v>
      </c>
      <c r="D4856" s="42">
        <v>0</v>
      </c>
      <c r="E4856" s="41">
        <v>0</v>
      </c>
      <c r="F4856" s="43">
        <f t="shared" si="129"/>
        <v>4948969.079999997</v>
      </c>
    </row>
    <row r="4857" spans="1:6" ht="12.75">
      <c r="A4857" s="51" t="s">
        <v>235</v>
      </c>
      <c r="B4857" s="39" t="s">
        <v>250</v>
      </c>
      <c r="C4857" s="40">
        <v>14442992.780000009</v>
      </c>
      <c r="D4857" s="42">
        <v>0</v>
      </c>
      <c r="E4857" s="41">
        <v>0</v>
      </c>
      <c r="F4857" s="43">
        <f t="shared" si="129"/>
        <v>14442992.780000009</v>
      </c>
    </row>
    <row r="4858" spans="1:6" ht="12.75">
      <c r="A4858" s="50" t="s">
        <v>236</v>
      </c>
      <c r="B4858" s="39" t="s">
        <v>251</v>
      </c>
      <c r="C4858" s="40">
        <v>3758552.7200000007</v>
      </c>
      <c r="D4858" s="42">
        <v>0</v>
      </c>
      <c r="E4858" s="41">
        <v>0</v>
      </c>
      <c r="F4858" s="43">
        <f t="shared" si="129"/>
        <v>3758552.7200000007</v>
      </c>
    </row>
    <row r="4859" spans="1:6" ht="12.75">
      <c r="A4859" s="50" t="s">
        <v>237</v>
      </c>
      <c r="B4859" s="39" t="s">
        <v>252</v>
      </c>
      <c r="C4859" s="40">
        <v>2716959.5400000005</v>
      </c>
      <c r="D4859" s="42">
        <v>0</v>
      </c>
      <c r="E4859" s="41">
        <v>0</v>
      </c>
      <c r="F4859" s="43">
        <f t="shared" si="129"/>
        <v>2716959.5400000005</v>
      </c>
    </row>
    <row r="4860" spans="1:6" ht="12.75" customHeight="1">
      <c r="A4860" s="50" t="s">
        <v>238</v>
      </c>
      <c r="B4860" s="39" t="s">
        <v>253</v>
      </c>
      <c r="C4860" s="40">
        <v>4289601.0600000005</v>
      </c>
      <c r="D4860" s="42">
        <v>0</v>
      </c>
      <c r="E4860" s="41">
        <v>0</v>
      </c>
      <c r="F4860" s="43">
        <f t="shared" si="129"/>
        <v>4289601.0600000005</v>
      </c>
    </row>
    <row r="4861" spans="1:6" ht="12.75">
      <c r="A4861" s="50" t="s">
        <v>239</v>
      </c>
      <c r="B4861" s="39" t="s">
        <v>15</v>
      </c>
      <c r="C4861" s="40">
        <v>0.06999999993058736</v>
      </c>
      <c r="D4861" s="42">
        <v>0</v>
      </c>
      <c r="E4861" s="41">
        <v>0</v>
      </c>
      <c r="F4861" s="43">
        <f t="shared" si="129"/>
        <v>0.06999999993058736</v>
      </c>
    </row>
    <row r="4862" spans="1:6" ht="12.75">
      <c r="A4862" s="50" t="s">
        <v>240</v>
      </c>
      <c r="B4862" s="39" t="s">
        <v>254</v>
      </c>
      <c r="C4862" s="40">
        <v>1972241.8499999999</v>
      </c>
      <c r="D4862" s="42">
        <v>0</v>
      </c>
      <c r="E4862" s="41">
        <v>0</v>
      </c>
      <c r="F4862" s="43">
        <f t="shared" si="129"/>
        <v>1972241.8499999999</v>
      </c>
    </row>
    <row r="4863" spans="1:6" ht="12.75">
      <c r="A4863" s="50" t="s">
        <v>242</v>
      </c>
      <c r="B4863" s="39" t="s">
        <v>255</v>
      </c>
      <c r="C4863" s="40">
        <v>10645865.499999994</v>
      </c>
      <c r="D4863" s="42">
        <v>0</v>
      </c>
      <c r="E4863" s="41">
        <v>0</v>
      </c>
      <c r="F4863" s="43">
        <f t="shared" si="129"/>
        <v>10645865.499999994</v>
      </c>
    </row>
    <row r="4864" spans="1:6" ht="12.75">
      <c r="A4864" s="50" t="s">
        <v>241</v>
      </c>
      <c r="B4864" s="39" t="s">
        <v>17</v>
      </c>
      <c r="C4864" s="40">
        <v>115841.02999999921</v>
      </c>
      <c r="D4864" s="42">
        <v>0</v>
      </c>
      <c r="E4864" s="41">
        <v>0</v>
      </c>
      <c r="F4864" s="43">
        <f t="shared" si="129"/>
        <v>115841.02999999921</v>
      </c>
    </row>
    <row r="4865" spans="1:6" ht="12.75">
      <c r="A4865" s="50" t="s">
        <v>243</v>
      </c>
      <c r="B4865" s="39" t="s">
        <v>256</v>
      </c>
      <c r="C4865" s="40">
        <v>-809356.3700000029</v>
      </c>
      <c r="D4865" s="42">
        <v>0</v>
      </c>
      <c r="E4865" s="41">
        <v>0</v>
      </c>
      <c r="F4865" s="43">
        <f t="shared" si="129"/>
        <v>-809356.3700000029</v>
      </c>
    </row>
    <row r="4866" spans="1:6" ht="12.75">
      <c r="A4866" s="50" t="s">
        <v>244</v>
      </c>
      <c r="B4866" s="39" t="s">
        <v>257</v>
      </c>
      <c r="C4866" s="40">
        <v>-0.060000000055879354</v>
      </c>
      <c r="D4866" s="42">
        <v>0</v>
      </c>
      <c r="E4866" s="41">
        <v>0</v>
      </c>
      <c r="F4866" s="43">
        <f t="shared" si="129"/>
        <v>-0.060000000055879354</v>
      </c>
    </row>
    <row r="4867" spans="1:6" ht="12.75">
      <c r="A4867" s="50" t="s">
        <v>245</v>
      </c>
      <c r="B4867" s="39" t="s">
        <v>258</v>
      </c>
      <c r="C4867" s="40">
        <v>0.5600000000558794</v>
      </c>
      <c r="D4867" s="42">
        <v>0</v>
      </c>
      <c r="E4867" s="41">
        <v>0</v>
      </c>
      <c r="F4867" s="43">
        <f t="shared" si="129"/>
        <v>0.5600000000558794</v>
      </c>
    </row>
    <row r="4868" spans="1:6" ht="12.75">
      <c r="A4868" s="51">
        <v>980</v>
      </c>
      <c r="B4868" s="39" t="s">
        <v>259</v>
      </c>
      <c r="C4868" s="40">
        <v>5182855.58</v>
      </c>
      <c r="D4868" s="42">
        <v>0</v>
      </c>
      <c r="E4868" s="41">
        <v>0</v>
      </c>
      <c r="F4868" s="43">
        <f t="shared" si="129"/>
        <v>5182855.58</v>
      </c>
    </row>
    <row r="4869" spans="1:6" ht="12.75">
      <c r="A4869" s="51"/>
      <c r="B4869" s="39" t="s">
        <v>29</v>
      </c>
      <c r="C4869" s="40">
        <v>59496.12999999942</v>
      </c>
      <c r="D4869" s="42">
        <v>0</v>
      </c>
      <c r="E4869" s="41">
        <v>0</v>
      </c>
      <c r="F4869" s="43">
        <f t="shared" si="129"/>
        <v>59496.12999999942</v>
      </c>
    </row>
    <row r="4870" spans="1:6" ht="12.75">
      <c r="A4870" s="50" t="s">
        <v>246</v>
      </c>
      <c r="B4870" s="39" t="s">
        <v>30</v>
      </c>
      <c r="C4870" s="40">
        <v>81021.77000000002</v>
      </c>
      <c r="D4870" s="42">
        <v>0</v>
      </c>
      <c r="E4870" s="41">
        <v>0</v>
      </c>
      <c r="F4870" s="43">
        <f t="shared" si="129"/>
        <v>81021.77000000002</v>
      </c>
    </row>
    <row r="4871" spans="1:6" ht="12.75">
      <c r="A4871" s="50"/>
      <c r="B4871" s="39" t="s">
        <v>67</v>
      </c>
      <c r="C4871" s="40">
        <v>0</v>
      </c>
      <c r="D4871" s="42">
        <v>0</v>
      </c>
      <c r="E4871" s="41">
        <v>0</v>
      </c>
      <c r="F4871" s="43">
        <f t="shared" si="129"/>
        <v>0</v>
      </c>
    </row>
    <row r="4872" spans="1:6" ht="12.75">
      <c r="A4872" s="50"/>
      <c r="B4872" s="44" t="s">
        <v>66</v>
      </c>
      <c r="C4872" s="40">
        <v>403852.54999999993</v>
      </c>
      <c r="D4872" s="42">
        <v>0</v>
      </c>
      <c r="E4872" s="41">
        <v>178585.22</v>
      </c>
      <c r="F4872" s="43">
        <f t="shared" si="129"/>
        <v>225267.32999999993</v>
      </c>
    </row>
    <row r="4873" spans="1:6" ht="15">
      <c r="A4873" s="52"/>
      <c r="B4873" s="45" t="s">
        <v>5</v>
      </c>
      <c r="C4873" s="46">
        <v>54304026.80999999</v>
      </c>
      <c r="D4873" s="47">
        <f>SUM(D4849:D4872)</f>
        <v>0</v>
      </c>
      <c r="E4873" s="47">
        <f>SUM(E4849:E4872)</f>
        <v>178585.22</v>
      </c>
      <c r="F4873" s="46">
        <f>SUM(F4849:F4872)</f>
        <v>54125441.58999999</v>
      </c>
    </row>
    <row r="4887" ht="12.75">
      <c r="B4887" s="37" t="s">
        <v>18</v>
      </c>
    </row>
    <row r="4888" spans="2:6" ht="12.75">
      <c r="B4888" s="34" t="s">
        <v>19</v>
      </c>
      <c r="C4888" s="35"/>
      <c r="D4888" s="35"/>
      <c r="E4888" s="36"/>
      <c r="F4888" s="36"/>
    </row>
    <row r="4889" spans="2:6" ht="15.75">
      <c r="B4889" s="34"/>
      <c r="C4889" s="14" t="s">
        <v>25</v>
      </c>
      <c r="D4889" s="14"/>
      <c r="E4889" s="15"/>
      <c r="F4889" s="38">
        <v>131</v>
      </c>
    </row>
    <row r="4890" spans="1:6" ht="12.75">
      <c r="A4890" s="49"/>
      <c r="B4890" s="58" t="s">
        <v>7</v>
      </c>
      <c r="C4890" s="60" t="s">
        <v>265</v>
      </c>
      <c r="D4890" s="60" t="s">
        <v>4</v>
      </c>
      <c r="E4890" s="60" t="s">
        <v>6</v>
      </c>
      <c r="F4890" s="60" t="s">
        <v>266</v>
      </c>
    </row>
    <row r="4891" spans="1:6" ht="12.75">
      <c r="A4891" s="49" t="s">
        <v>228</v>
      </c>
      <c r="B4891" s="59"/>
      <c r="C4891" s="61"/>
      <c r="D4891" s="61"/>
      <c r="E4891" s="61"/>
      <c r="F4891" s="61"/>
    </row>
    <row r="4892" spans="1:6" ht="12.75">
      <c r="A4892" s="50"/>
      <c r="B4892" s="39" t="s">
        <v>8</v>
      </c>
      <c r="C4892" s="40">
        <v>182081.64999998658</v>
      </c>
      <c r="D4892" s="41">
        <v>45053634.42</v>
      </c>
      <c r="E4892" s="42">
        <v>45033601.21</v>
      </c>
      <c r="F4892" s="43">
        <f>C4892+D4892-E4892</f>
        <v>202114.8599999845</v>
      </c>
    </row>
    <row r="4893" spans="1:6" ht="12.75">
      <c r="A4893" s="50" t="s">
        <v>229</v>
      </c>
      <c r="B4893" s="39" t="s">
        <v>9</v>
      </c>
      <c r="C4893" s="40">
        <v>1704964.3900000006</v>
      </c>
      <c r="D4893" s="42">
        <v>0</v>
      </c>
      <c r="E4893" s="41">
        <v>0</v>
      </c>
      <c r="F4893" s="43">
        <f>C4893+D4893-E4893</f>
        <v>1704964.3900000006</v>
      </c>
    </row>
    <row r="4894" spans="1:6" ht="12.75">
      <c r="A4894" s="50" t="s">
        <v>230</v>
      </c>
      <c r="B4894" s="39" t="s">
        <v>10</v>
      </c>
      <c r="C4894" s="40">
        <v>562507.0199999996</v>
      </c>
      <c r="D4894" s="42">
        <v>0</v>
      </c>
      <c r="E4894" s="41">
        <v>0</v>
      </c>
      <c r="F4894" s="43">
        <f>C4894+D4894-E4894</f>
        <v>562507.0199999996</v>
      </c>
    </row>
    <row r="4895" spans="1:6" ht="12.75">
      <c r="A4895" s="50" t="s">
        <v>232</v>
      </c>
      <c r="B4895" s="39" t="s">
        <v>247</v>
      </c>
      <c r="C4895" s="40">
        <v>124067.20000000112</v>
      </c>
      <c r="D4895" s="42">
        <v>7086475.74</v>
      </c>
      <c r="E4895" s="41">
        <v>0</v>
      </c>
      <c r="F4895" s="43">
        <f>C4895+D4895-E4895</f>
        <v>7210542.940000001</v>
      </c>
    </row>
    <row r="4896" spans="1:6" ht="12.75">
      <c r="A4896" s="51">
        <v>958</v>
      </c>
      <c r="B4896" s="39" t="s">
        <v>154</v>
      </c>
      <c r="C4896" s="40">
        <v>-119011.12000000011</v>
      </c>
      <c r="D4896" s="42">
        <v>0</v>
      </c>
      <c r="E4896" s="41">
        <v>0</v>
      </c>
      <c r="F4896" s="43">
        <f>C4896+D4896-E4896</f>
        <v>-119011.12000000011</v>
      </c>
    </row>
    <row r="4897" spans="1:6" ht="12.75" customHeight="1">
      <c r="A4897" s="50" t="s">
        <v>233</v>
      </c>
      <c r="B4897" s="39" t="s">
        <v>12</v>
      </c>
      <c r="C4897" s="40">
        <v>2428867.1900000004</v>
      </c>
      <c r="D4897" s="42">
        <v>0</v>
      </c>
      <c r="E4897" s="41">
        <v>0</v>
      </c>
      <c r="F4897" s="43">
        <f aca="true" t="shared" si="130" ref="F4897:F4915">C4897+D4897-E4897</f>
        <v>2428867.1900000004</v>
      </c>
    </row>
    <row r="4898" spans="1:6" ht="12.75">
      <c r="A4898" s="51" t="s">
        <v>234</v>
      </c>
      <c r="B4898" s="39" t="s">
        <v>248</v>
      </c>
      <c r="C4898" s="40">
        <v>1611656.6900000004</v>
      </c>
      <c r="D4898" s="42">
        <v>0</v>
      </c>
      <c r="E4898" s="41">
        <v>0</v>
      </c>
      <c r="F4898" s="43">
        <f t="shared" si="130"/>
        <v>1611656.6900000004</v>
      </c>
    </row>
    <row r="4899" spans="1:6" ht="12.75">
      <c r="A4899" s="50" t="s">
        <v>231</v>
      </c>
      <c r="B4899" s="39" t="s">
        <v>249</v>
      </c>
      <c r="C4899" s="40">
        <v>4948969.079999997</v>
      </c>
      <c r="D4899" s="42">
        <v>1239000</v>
      </c>
      <c r="E4899" s="41">
        <v>0</v>
      </c>
      <c r="F4899" s="43">
        <f t="shared" si="130"/>
        <v>6187969.079999997</v>
      </c>
    </row>
    <row r="4900" spans="1:6" ht="12.75">
      <c r="A4900" s="51" t="s">
        <v>235</v>
      </c>
      <c r="B4900" s="39" t="s">
        <v>250</v>
      </c>
      <c r="C4900" s="40">
        <v>14442992.780000009</v>
      </c>
      <c r="D4900" s="42">
        <v>0</v>
      </c>
      <c r="E4900" s="41">
        <v>0</v>
      </c>
      <c r="F4900" s="43">
        <f t="shared" si="130"/>
        <v>14442992.780000009</v>
      </c>
    </row>
    <row r="4901" spans="1:6" ht="12.75">
      <c r="A4901" s="50" t="s">
        <v>236</v>
      </c>
      <c r="B4901" s="39" t="s">
        <v>251</v>
      </c>
      <c r="C4901" s="40">
        <v>3758552.7200000007</v>
      </c>
      <c r="D4901" s="42">
        <v>0</v>
      </c>
      <c r="E4901" s="41">
        <v>0</v>
      </c>
      <c r="F4901" s="43">
        <f t="shared" si="130"/>
        <v>3758552.7200000007</v>
      </c>
    </row>
    <row r="4902" spans="1:6" ht="12.75">
      <c r="A4902" s="50" t="s">
        <v>237</v>
      </c>
      <c r="B4902" s="39" t="s">
        <v>252</v>
      </c>
      <c r="C4902" s="40">
        <v>2716959.5400000005</v>
      </c>
      <c r="D4902" s="42">
        <v>0</v>
      </c>
      <c r="E4902" s="41">
        <v>0</v>
      </c>
      <c r="F4902" s="43">
        <f t="shared" si="130"/>
        <v>2716959.5400000005</v>
      </c>
    </row>
    <row r="4903" spans="1:6" ht="12.75">
      <c r="A4903" s="50" t="s">
        <v>238</v>
      </c>
      <c r="B4903" s="39" t="s">
        <v>253</v>
      </c>
      <c r="C4903" s="40">
        <v>4289601.0600000005</v>
      </c>
      <c r="D4903" s="42">
        <v>0</v>
      </c>
      <c r="E4903" s="41">
        <v>0</v>
      </c>
      <c r="F4903" s="43">
        <f t="shared" si="130"/>
        <v>4289601.0600000005</v>
      </c>
    </row>
    <row r="4904" spans="1:6" ht="12.75">
      <c r="A4904" s="50" t="s">
        <v>239</v>
      </c>
      <c r="B4904" s="39" t="s">
        <v>15</v>
      </c>
      <c r="C4904" s="40">
        <v>0.06999999993058736</v>
      </c>
      <c r="D4904" s="42">
        <v>0</v>
      </c>
      <c r="E4904" s="41">
        <v>0</v>
      </c>
      <c r="F4904" s="43">
        <f t="shared" si="130"/>
        <v>0.06999999993058736</v>
      </c>
    </row>
    <row r="4905" spans="1:6" ht="12.75">
      <c r="A4905" s="50" t="s">
        <v>240</v>
      </c>
      <c r="B4905" s="39" t="s">
        <v>254</v>
      </c>
      <c r="C4905" s="40">
        <v>1972241.8499999999</v>
      </c>
      <c r="D4905" s="42">
        <v>0</v>
      </c>
      <c r="E4905" s="41">
        <v>0</v>
      </c>
      <c r="F4905" s="43">
        <f t="shared" si="130"/>
        <v>1972241.8499999999</v>
      </c>
    </row>
    <row r="4906" spans="1:6" ht="12.75">
      <c r="A4906" s="50" t="s">
        <v>242</v>
      </c>
      <c r="B4906" s="39" t="s">
        <v>255</v>
      </c>
      <c r="C4906" s="40">
        <v>10645865.499999994</v>
      </c>
      <c r="D4906" s="42">
        <v>0</v>
      </c>
      <c r="E4906" s="41">
        <v>0</v>
      </c>
      <c r="F4906" s="43">
        <f t="shared" si="130"/>
        <v>10645865.499999994</v>
      </c>
    </row>
    <row r="4907" spans="1:6" ht="12.75">
      <c r="A4907" s="50" t="s">
        <v>241</v>
      </c>
      <c r="B4907" s="39" t="s">
        <v>17</v>
      </c>
      <c r="C4907" s="40">
        <v>115841.02999999921</v>
      </c>
      <c r="D4907" s="42">
        <v>0</v>
      </c>
      <c r="E4907" s="41">
        <v>0</v>
      </c>
      <c r="F4907" s="43">
        <f t="shared" si="130"/>
        <v>115841.02999999921</v>
      </c>
    </row>
    <row r="4908" spans="1:6" ht="12.75">
      <c r="A4908" s="50" t="s">
        <v>243</v>
      </c>
      <c r="B4908" s="39" t="s">
        <v>256</v>
      </c>
      <c r="C4908" s="40">
        <v>-809356.3700000029</v>
      </c>
      <c r="D4908" s="42">
        <v>0</v>
      </c>
      <c r="E4908" s="41">
        <v>0</v>
      </c>
      <c r="F4908" s="43">
        <f t="shared" si="130"/>
        <v>-809356.3700000029</v>
      </c>
    </row>
    <row r="4909" spans="1:6" ht="12.75">
      <c r="A4909" s="50" t="s">
        <v>244</v>
      </c>
      <c r="B4909" s="39" t="s">
        <v>257</v>
      </c>
      <c r="C4909" s="40">
        <v>-0.060000000055879354</v>
      </c>
      <c r="D4909" s="42">
        <v>0</v>
      </c>
      <c r="E4909" s="41">
        <v>0</v>
      </c>
      <c r="F4909" s="43">
        <f t="shared" si="130"/>
        <v>-0.060000000055879354</v>
      </c>
    </row>
    <row r="4910" spans="1:6" ht="12.75">
      <c r="A4910" s="50" t="s">
        <v>245</v>
      </c>
      <c r="B4910" s="39" t="s">
        <v>258</v>
      </c>
      <c r="C4910" s="40">
        <v>0.5600000000558794</v>
      </c>
      <c r="D4910" s="42">
        <v>0</v>
      </c>
      <c r="E4910" s="41">
        <v>0</v>
      </c>
      <c r="F4910" s="43">
        <f t="shared" si="130"/>
        <v>0.5600000000558794</v>
      </c>
    </row>
    <row r="4911" spans="1:6" ht="12.75">
      <c r="A4911" s="51">
        <v>980</v>
      </c>
      <c r="B4911" s="39" t="s">
        <v>259</v>
      </c>
      <c r="C4911" s="40">
        <v>5182855.58</v>
      </c>
      <c r="D4911" s="42">
        <v>0</v>
      </c>
      <c r="E4911" s="41">
        <v>0</v>
      </c>
      <c r="F4911" s="43">
        <f t="shared" si="130"/>
        <v>5182855.58</v>
      </c>
    </row>
    <row r="4912" spans="1:6" ht="12.75">
      <c r="A4912" s="51"/>
      <c r="B4912" s="39" t="s">
        <v>29</v>
      </c>
      <c r="C4912" s="40">
        <v>59496.12999999942</v>
      </c>
      <c r="D4912" s="42">
        <v>0</v>
      </c>
      <c r="E4912" s="41">
        <v>0</v>
      </c>
      <c r="F4912" s="43">
        <f t="shared" si="130"/>
        <v>59496.12999999942</v>
      </c>
    </row>
    <row r="4913" spans="1:6" ht="12.75">
      <c r="A4913" s="50" t="s">
        <v>246</v>
      </c>
      <c r="B4913" s="39" t="s">
        <v>30</v>
      </c>
      <c r="C4913" s="40">
        <v>81021.77000000002</v>
      </c>
      <c r="D4913" s="42">
        <v>0</v>
      </c>
      <c r="E4913" s="41">
        <v>0</v>
      </c>
      <c r="F4913" s="43">
        <f t="shared" si="130"/>
        <v>81021.77000000002</v>
      </c>
    </row>
    <row r="4914" spans="1:6" ht="12.75">
      <c r="A4914" s="50"/>
      <c r="B4914" s="39" t="s">
        <v>67</v>
      </c>
      <c r="C4914" s="40">
        <v>0</v>
      </c>
      <c r="D4914" s="42">
        <v>0</v>
      </c>
      <c r="E4914" s="41">
        <v>0</v>
      </c>
      <c r="F4914" s="43">
        <f t="shared" si="130"/>
        <v>0</v>
      </c>
    </row>
    <row r="4915" spans="1:6" ht="12.75">
      <c r="A4915" s="50"/>
      <c r="B4915" s="44" t="s">
        <v>66</v>
      </c>
      <c r="C4915" s="40">
        <v>225267.32999999993</v>
      </c>
      <c r="D4915" s="42">
        <v>30939</v>
      </c>
      <c r="E4915" s="41">
        <v>0</v>
      </c>
      <c r="F4915" s="43">
        <f t="shared" si="130"/>
        <v>256206.32999999993</v>
      </c>
    </row>
    <row r="4916" spans="1:6" ht="15">
      <c r="A4916" s="52"/>
      <c r="B4916" s="45" t="s">
        <v>5</v>
      </c>
      <c r="C4916" s="46">
        <v>54125441.58999999</v>
      </c>
      <c r="D4916" s="47">
        <f>SUM(D4892:D4915)</f>
        <v>53410049.160000004</v>
      </c>
      <c r="E4916" s="47">
        <f>SUM(E4892:E4915)</f>
        <v>45033601.21</v>
      </c>
      <c r="F4916" s="46">
        <f>SUM(F4892:F4915)</f>
        <v>62501889.53999999</v>
      </c>
    </row>
    <row r="4935" ht="12.75">
      <c r="B4935" s="37" t="s">
        <v>18</v>
      </c>
    </row>
    <row r="4936" spans="2:6" ht="12.75">
      <c r="B4936" s="34" t="s">
        <v>19</v>
      </c>
      <c r="C4936" s="35"/>
      <c r="D4936" s="35"/>
      <c r="E4936" s="36"/>
      <c r="F4936" s="36"/>
    </row>
    <row r="4937" spans="2:6" ht="15.75">
      <c r="B4937" s="34"/>
      <c r="C4937" s="14" t="s">
        <v>25</v>
      </c>
      <c r="D4937" s="14"/>
      <c r="E4937" s="15"/>
      <c r="F4937" s="38">
        <v>132</v>
      </c>
    </row>
    <row r="4938" spans="1:6" ht="12.75">
      <c r="A4938" s="49"/>
      <c r="B4938" s="58" t="s">
        <v>7</v>
      </c>
      <c r="C4938" s="60" t="s">
        <v>267</v>
      </c>
      <c r="D4938" s="60" t="s">
        <v>4</v>
      </c>
      <c r="E4938" s="60" t="s">
        <v>6</v>
      </c>
      <c r="F4938" s="60" t="s">
        <v>268</v>
      </c>
    </row>
    <row r="4939" spans="1:6" ht="12.75">
      <c r="A4939" s="49" t="s">
        <v>228</v>
      </c>
      <c r="B4939" s="59"/>
      <c r="C4939" s="61"/>
      <c r="D4939" s="61"/>
      <c r="E4939" s="61"/>
      <c r="F4939" s="61"/>
    </row>
    <row r="4940" spans="1:6" ht="12.75">
      <c r="A4940" s="50"/>
      <c r="B4940" s="39" t="s">
        <v>8</v>
      </c>
      <c r="C4940" s="40">
        <v>202114.8599999845</v>
      </c>
      <c r="D4940" s="41">
        <v>0</v>
      </c>
      <c r="E4940" s="42">
        <v>0</v>
      </c>
      <c r="F4940" s="43">
        <f>C4940+D4940-E4940</f>
        <v>202114.8599999845</v>
      </c>
    </row>
    <row r="4941" spans="1:6" ht="12.75">
      <c r="A4941" s="50" t="s">
        <v>229</v>
      </c>
      <c r="B4941" s="39" t="s">
        <v>9</v>
      </c>
      <c r="C4941" s="40">
        <v>1704964.3900000006</v>
      </c>
      <c r="D4941" s="42">
        <v>0</v>
      </c>
      <c r="E4941" s="41">
        <v>0</v>
      </c>
      <c r="F4941" s="43">
        <f>C4941+D4941-E4941</f>
        <v>1704964.3900000006</v>
      </c>
    </row>
    <row r="4942" spans="1:6" ht="12.75">
      <c r="A4942" s="50" t="s">
        <v>230</v>
      </c>
      <c r="B4942" s="39" t="s">
        <v>10</v>
      </c>
      <c r="C4942" s="40">
        <v>562507.0199999996</v>
      </c>
      <c r="D4942" s="42">
        <v>2399833.33</v>
      </c>
      <c r="E4942" s="41">
        <v>0</v>
      </c>
      <c r="F4942" s="43">
        <f>C4942+D4942-E4942</f>
        <v>2962340.3499999996</v>
      </c>
    </row>
    <row r="4943" spans="1:6" ht="12.75">
      <c r="A4943" s="50" t="s">
        <v>232</v>
      </c>
      <c r="B4943" s="39" t="s">
        <v>247</v>
      </c>
      <c r="C4943" s="40">
        <v>7210542.940000001</v>
      </c>
      <c r="D4943" s="42">
        <v>0</v>
      </c>
      <c r="E4943" s="41">
        <v>7220249.04</v>
      </c>
      <c r="F4943" s="43">
        <f>C4943+D4943-E4943</f>
        <v>-9706.099999998696</v>
      </c>
    </row>
    <row r="4944" spans="1:6" ht="12.75">
      <c r="A4944" s="51">
        <v>958</v>
      </c>
      <c r="B4944" s="39" t="s">
        <v>154</v>
      </c>
      <c r="C4944" s="40">
        <v>-119011.12000000011</v>
      </c>
      <c r="D4944" s="42">
        <v>0</v>
      </c>
      <c r="E4944" s="41">
        <v>0</v>
      </c>
      <c r="F4944" s="43">
        <f>C4944+D4944-E4944</f>
        <v>-119011.12000000011</v>
      </c>
    </row>
    <row r="4945" spans="1:6" ht="12.75" customHeight="1">
      <c r="A4945" s="50" t="s">
        <v>233</v>
      </c>
      <c r="B4945" s="39" t="s">
        <v>12</v>
      </c>
      <c r="C4945" s="40">
        <v>2428867.1900000004</v>
      </c>
      <c r="D4945" s="42">
        <v>1210018.12</v>
      </c>
      <c r="E4945" s="41">
        <v>1418871.46</v>
      </c>
      <c r="F4945" s="43">
        <f aca="true" t="shared" si="131" ref="F4945:F4963">C4945+D4945-E4945</f>
        <v>2220013.8500000006</v>
      </c>
    </row>
    <row r="4946" spans="1:6" ht="12.75">
      <c r="A4946" s="51" t="s">
        <v>234</v>
      </c>
      <c r="B4946" s="39" t="s">
        <v>248</v>
      </c>
      <c r="C4946" s="40">
        <v>1611656.6900000004</v>
      </c>
      <c r="D4946" s="42">
        <v>0</v>
      </c>
      <c r="E4946" s="41">
        <v>0</v>
      </c>
      <c r="F4946" s="43">
        <f t="shared" si="131"/>
        <v>1611656.6900000004</v>
      </c>
    </row>
    <row r="4947" spans="1:6" ht="12.75">
      <c r="A4947" s="50" t="s">
        <v>231</v>
      </c>
      <c r="B4947" s="39" t="s">
        <v>249</v>
      </c>
      <c r="C4947" s="40">
        <v>6187969.079999997</v>
      </c>
      <c r="D4947" s="42">
        <v>0</v>
      </c>
      <c r="E4947" s="41">
        <v>1803259.4</v>
      </c>
      <c r="F4947" s="43">
        <f t="shared" si="131"/>
        <v>4384709.679999998</v>
      </c>
    </row>
    <row r="4948" spans="1:6" ht="12.75">
      <c r="A4948" s="51" t="s">
        <v>235</v>
      </c>
      <c r="B4948" s="39" t="s">
        <v>250</v>
      </c>
      <c r="C4948" s="40">
        <v>14442992.780000009</v>
      </c>
      <c r="D4948" s="42">
        <v>0</v>
      </c>
      <c r="E4948" s="41">
        <v>0</v>
      </c>
      <c r="F4948" s="43">
        <f t="shared" si="131"/>
        <v>14442992.780000009</v>
      </c>
    </row>
    <row r="4949" spans="1:6" ht="12.75">
      <c r="A4949" s="50" t="s">
        <v>236</v>
      </c>
      <c r="B4949" s="39" t="s">
        <v>251</v>
      </c>
      <c r="C4949" s="40">
        <v>3758552.7200000007</v>
      </c>
      <c r="D4949" s="42">
        <v>0</v>
      </c>
      <c r="E4949" s="41">
        <v>0</v>
      </c>
      <c r="F4949" s="43">
        <f t="shared" si="131"/>
        <v>3758552.7200000007</v>
      </c>
    </row>
    <row r="4950" spans="1:6" ht="12.75">
      <c r="A4950" s="50" t="s">
        <v>237</v>
      </c>
      <c r="B4950" s="39" t="s">
        <v>252</v>
      </c>
      <c r="C4950" s="40">
        <v>2716959.5400000005</v>
      </c>
      <c r="D4950" s="42">
        <v>0</v>
      </c>
      <c r="E4950" s="41">
        <v>0</v>
      </c>
      <c r="F4950" s="43">
        <f t="shared" si="131"/>
        <v>2716959.5400000005</v>
      </c>
    </row>
    <row r="4951" spans="1:6" ht="12.75">
      <c r="A4951" s="50" t="s">
        <v>238</v>
      </c>
      <c r="B4951" s="39" t="s">
        <v>253</v>
      </c>
      <c r="C4951" s="40">
        <v>4289601.0600000005</v>
      </c>
      <c r="D4951" s="42">
        <v>0</v>
      </c>
      <c r="E4951" s="41">
        <v>0</v>
      </c>
      <c r="F4951" s="43">
        <f t="shared" si="131"/>
        <v>4289601.0600000005</v>
      </c>
    </row>
    <row r="4952" spans="1:6" ht="12.75">
      <c r="A4952" s="50" t="s">
        <v>239</v>
      </c>
      <c r="B4952" s="39" t="s">
        <v>15</v>
      </c>
      <c r="C4952" s="40">
        <v>0.06999999993058736</v>
      </c>
      <c r="D4952" s="42">
        <v>0</v>
      </c>
      <c r="E4952" s="41">
        <v>0</v>
      </c>
      <c r="F4952" s="43">
        <f t="shared" si="131"/>
        <v>0.06999999993058736</v>
      </c>
    </row>
    <row r="4953" spans="1:6" ht="12.75">
      <c r="A4953" s="50" t="s">
        <v>240</v>
      </c>
      <c r="B4953" s="39" t="s">
        <v>254</v>
      </c>
      <c r="C4953" s="40">
        <v>1972241.8499999999</v>
      </c>
      <c r="D4953" s="42">
        <v>0</v>
      </c>
      <c r="E4953" s="41">
        <v>0</v>
      </c>
      <c r="F4953" s="43">
        <f t="shared" si="131"/>
        <v>1972241.8499999999</v>
      </c>
    </row>
    <row r="4954" spans="1:6" ht="12.75">
      <c r="A4954" s="50" t="s">
        <v>242</v>
      </c>
      <c r="B4954" s="39" t="s">
        <v>255</v>
      </c>
      <c r="C4954" s="40">
        <v>10645865.499999994</v>
      </c>
      <c r="D4954" s="42">
        <v>3036665.77</v>
      </c>
      <c r="E4954" s="41">
        <v>0</v>
      </c>
      <c r="F4954" s="43">
        <f t="shared" si="131"/>
        <v>13682531.269999994</v>
      </c>
    </row>
    <row r="4955" spans="1:6" ht="12.75">
      <c r="A4955" s="50" t="s">
        <v>241</v>
      </c>
      <c r="B4955" s="39" t="s">
        <v>17</v>
      </c>
      <c r="C4955" s="40">
        <v>115841.02999999921</v>
      </c>
      <c r="D4955" s="42">
        <v>1162541.67</v>
      </c>
      <c r="E4955" s="41">
        <v>0</v>
      </c>
      <c r="F4955" s="43">
        <f t="shared" si="131"/>
        <v>1278382.6999999993</v>
      </c>
    </row>
    <row r="4956" spans="1:6" ht="12.75">
      <c r="A4956" s="50" t="s">
        <v>243</v>
      </c>
      <c r="B4956" s="39" t="s">
        <v>256</v>
      </c>
      <c r="C4956" s="40">
        <v>-809356.3700000029</v>
      </c>
      <c r="D4956" s="42">
        <v>7191625</v>
      </c>
      <c r="E4956" s="41">
        <v>0</v>
      </c>
      <c r="F4956" s="43">
        <f t="shared" si="131"/>
        <v>6382268.629999997</v>
      </c>
    </row>
    <row r="4957" spans="1:6" ht="12.75">
      <c r="A4957" s="50" t="s">
        <v>244</v>
      </c>
      <c r="B4957" s="39" t="s">
        <v>257</v>
      </c>
      <c r="C4957" s="40">
        <v>-0.060000000055879354</v>
      </c>
      <c r="D4957" s="42">
        <v>0</v>
      </c>
      <c r="E4957" s="41">
        <v>0</v>
      </c>
      <c r="F4957" s="43">
        <f t="shared" si="131"/>
        <v>-0.060000000055879354</v>
      </c>
    </row>
    <row r="4958" spans="1:6" ht="12.75">
      <c r="A4958" s="50" t="s">
        <v>245</v>
      </c>
      <c r="B4958" s="39" t="s">
        <v>258</v>
      </c>
      <c r="C4958" s="40">
        <v>0.5600000000558794</v>
      </c>
      <c r="D4958" s="42">
        <v>0</v>
      </c>
      <c r="E4958" s="41">
        <v>0</v>
      </c>
      <c r="F4958" s="43">
        <f t="shared" si="131"/>
        <v>0.5600000000558794</v>
      </c>
    </row>
    <row r="4959" spans="1:6" ht="12.75">
      <c r="A4959" s="51">
        <v>980</v>
      </c>
      <c r="B4959" s="39" t="s">
        <v>259</v>
      </c>
      <c r="C4959" s="40">
        <v>5182855.58</v>
      </c>
      <c r="D4959" s="42">
        <v>0</v>
      </c>
      <c r="E4959" s="41">
        <v>0</v>
      </c>
      <c r="F4959" s="43">
        <f t="shared" si="131"/>
        <v>5182855.58</v>
      </c>
    </row>
    <row r="4960" spans="1:6" ht="12.75">
      <c r="A4960" s="51"/>
      <c r="B4960" s="39" t="s">
        <v>29</v>
      </c>
      <c r="C4960" s="40">
        <v>59496.12999999942</v>
      </c>
      <c r="D4960" s="42">
        <v>0</v>
      </c>
      <c r="E4960" s="41">
        <v>0</v>
      </c>
      <c r="F4960" s="43">
        <f t="shared" si="131"/>
        <v>59496.12999999942</v>
      </c>
    </row>
    <row r="4961" spans="1:6" ht="12.75">
      <c r="A4961" s="50" t="s">
        <v>246</v>
      </c>
      <c r="B4961" s="39" t="s">
        <v>30</v>
      </c>
      <c r="C4961" s="40">
        <v>81021.77000000002</v>
      </c>
      <c r="D4961" s="42">
        <v>0</v>
      </c>
      <c r="E4961" s="41">
        <v>0</v>
      </c>
      <c r="F4961" s="43">
        <f t="shared" si="131"/>
        <v>81021.77000000002</v>
      </c>
    </row>
    <row r="4962" spans="1:6" ht="12.75">
      <c r="A4962" s="50"/>
      <c r="B4962" s="39" t="s">
        <v>67</v>
      </c>
      <c r="C4962" s="40">
        <v>0</v>
      </c>
      <c r="D4962" s="42">
        <v>115181.29</v>
      </c>
      <c r="E4962" s="41">
        <v>0</v>
      </c>
      <c r="F4962" s="43">
        <f t="shared" si="131"/>
        <v>115181.29</v>
      </c>
    </row>
    <row r="4963" spans="1:6" ht="12.75">
      <c r="A4963" s="50"/>
      <c r="B4963" s="44" t="s">
        <v>66</v>
      </c>
      <c r="C4963" s="40">
        <v>256206.32999999993</v>
      </c>
      <c r="D4963" s="42">
        <v>37469</v>
      </c>
      <c r="E4963" s="41">
        <v>0</v>
      </c>
      <c r="F4963" s="43">
        <f t="shared" si="131"/>
        <v>293675.32999999996</v>
      </c>
    </row>
    <row r="4964" spans="1:6" ht="15">
      <c r="A4964" s="52"/>
      <c r="B4964" s="45" t="s">
        <v>5</v>
      </c>
      <c r="C4964" s="46">
        <v>62501889.53999999</v>
      </c>
      <c r="D4964" s="47">
        <f>SUM(D4940:D4963)</f>
        <v>15153334.18</v>
      </c>
      <c r="E4964" s="47">
        <f>SUM(E4940:E4963)</f>
        <v>10442379.9</v>
      </c>
      <c r="F4964" s="46">
        <f>SUM(F4940:F4963)</f>
        <v>67212843.82</v>
      </c>
    </row>
    <row r="4979" ht="12.75">
      <c r="B4979" s="37" t="s">
        <v>18</v>
      </c>
    </row>
    <row r="4980" spans="2:6" ht="12.75">
      <c r="B4980" s="34" t="s">
        <v>19</v>
      </c>
      <c r="C4980" s="35"/>
      <c r="D4980" s="35"/>
      <c r="E4980" s="36"/>
      <c r="F4980" s="36"/>
    </row>
    <row r="4981" spans="2:6" ht="15.75">
      <c r="B4981" s="34"/>
      <c r="C4981" s="14" t="s">
        <v>25</v>
      </c>
      <c r="D4981" s="14"/>
      <c r="E4981" s="15"/>
      <c r="F4981" s="38">
        <v>133</v>
      </c>
    </row>
    <row r="4982" spans="1:6" ht="12.75">
      <c r="A4982" s="49"/>
      <c r="B4982" s="58" t="s">
        <v>7</v>
      </c>
      <c r="C4982" s="60" t="s">
        <v>269</v>
      </c>
      <c r="D4982" s="60" t="s">
        <v>4</v>
      </c>
      <c r="E4982" s="60" t="s">
        <v>6</v>
      </c>
      <c r="F4982" s="60" t="s">
        <v>270</v>
      </c>
    </row>
    <row r="4983" spans="1:6" ht="12.75">
      <c r="A4983" s="49" t="s">
        <v>228</v>
      </c>
      <c r="B4983" s="59"/>
      <c r="C4983" s="61"/>
      <c r="D4983" s="61"/>
      <c r="E4983" s="61"/>
      <c r="F4983" s="61"/>
    </row>
    <row r="4984" spans="1:6" ht="12.75">
      <c r="A4984" s="50"/>
      <c r="B4984" s="39" t="s">
        <v>8</v>
      </c>
      <c r="C4984" s="40">
        <v>202114.8599999845</v>
      </c>
      <c r="D4984" s="41">
        <v>0</v>
      </c>
      <c r="E4984" s="42">
        <v>20033.21</v>
      </c>
      <c r="F4984" s="43">
        <f>C4984+D4984-E4984</f>
        <v>182081.6499999845</v>
      </c>
    </row>
    <row r="4985" spans="1:6" ht="12.75" customHeight="1">
      <c r="A4985" s="50" t="s">
        <v>229</v>
      </c>
      <c r="B4985" s="39" t="s">
        <v>9</v>
      </c>
      <c r="C4985" s="40">
        <v>1704964.3900000006</v>
      </c>
      <c r="D4985" s="42">
        <v>0</v>
      </c>
      <c r="E4985" s="41">
        <v>0</v>
      </c>
      <c r="F4985" s="43">
        <f>C4985+D4985-E4985</f>
        <v>1704964.3900000006</v>
      </c>
    </row>
    <row r="4986" spans="1:6" ht="12.75">
      <c r="A4986" s="50" t="s">
        <v>230</v>
      </c>
      <c r="B4986" s="39" t="s">
        <v>10</v>
      </c>
      <c r="C4986" s="40">
        <v>2962340.3499999996</v>
      </c>
      <c r="D4986" s="42">
        <v>0</v>
      </c>
      <c r="E4986" s="41">
        <v>2194824.71</v>
      </c>
      <c r="F4986" s="43">
        <f>C4986+D4986-E4986</f>
        <v>767515.6399999997</v>
      </c>
    </row>
    <row r="4987" spans="1:6" ht="12.75">
      <c r="A4987" s="50" t="s">
        <v>232</v>
      </c>
      <c r="B4987" s="39" t="s">
        <v>247</v>
      </c>
      <c r="C4987" s="40">
        <v>-9706.099999998696</v>
      </c>
      <c r="D4987" s="42">
        <v>0</v>
      </c>
      <c r="E4987" s="41">
        <v>0</v>
      </c>
      <c r="F4987" s="43">
        <f>C4987+D4987-E4987</f>
        <v>-9706.099999998696</v>
      </c>
    </row>
    <row r="4988" spans="1:6" ht="12.75">
      <c r="A4988" s="51">
        <v>958</v>
      </c>
      <c r="B4988" s="39" t="s">
        <v>154</v>
      </c>
      <c r="C4988" s="40">
        <v>-119011.12000000011</v>
      </c>
      <c r="D4988" s="42">
        <v>0</v>
      </c>
      <c r="E4988" s="41">
        <v>0</v>
      </c>
      <c r="F4988" s="43">
        <f>C4988+D4988-E4988</f>
        <v>-119011.12000000011</v>
      </c>
    </row>
    <row r="4989" spans="1:6" ht="12.75">
      <c r="A4989" s="50" t="s">
        <v>233</v>
      </c>
      <c r="B4989" s="39" t="s">
        <v>12</v>
      </c>
      <c r="C4989" s="40">
        <v>2220013.8500000006</v>
      </c>
      <c r="D4989" s="42">
        <v>0</v>
      </c>
      <c r="E4989" s="41">
        <v>0</v>
      </c>
      <c r="F4989" s="43">
        <f aca="true" t="shared" si="132" ref="F4989:F5007">C4989+D4989-E4989</f>
        <v>2220013.8500000006</v>
      </c>
    </row>
    <row r="4990" spans="1:6" ht="12.75">
      <c r="A4990" s="51" t="s">
        <v>234</v>
      </c>
      <c r="B4990" s="39" t="s">
        <v>248</v>
      </c>
      <c r="C4990" s="40">
        <v>1611656.6900000004</v>
      </c>
      <c r="D4990" s="42">
        <v>0</v>
      </c>
      <c r="E4990" s="41">
        <v>0</v>
      </c>
      <c r="F4990" s="43">
        <f t="shared" si="132"/>
        <v>1611656.6900000004</v>
      </c>
    </row>
    <row r="4991" spans="1:6" ht="12.75">
      <c r="A4991" s="50" t="s">
        <v>231</v>
      </c>
      <c r="B4991" s="39" t="s">
        <v>249</v>
      </c>
      <c r="C4991" s="40">
        <v>4384709.679999998</v>
      </c>
      <c r="D4991" s="42">
        <v>0</v>
      </c>
      <c r="E4991" s="41">
        <v>0</v>
      </c>
      <c r="F4991" s="43">
        <f t="shared" si="132"/>
        <v>4384709.679999998</v>
      </c>
    </row>
    <row r="4992" spans="1:6" ht="12.75">
      <c r="A4992" s="51" t="s">
        <v>235</v>
      </c>
      <c r="B4992" s="39" t="s">
        <v>250</v>
      </c>
      <c r="C4992" s="40">
        <v>14442992.780000009</v>
      </c>
      <c r="D4992" s="42">
        <v>0</v>
      </c>
      <c r="E4992" s="41">
        <v>0</v>
      </c>
      <c r="F4992" s="43">
        <f t="shared" si="132"/>
        <v>14442992.780000009</v>
      </c>
    </row>
    <row r="4993" spans="1:6" ht="12.75">
      <c r="A4993" s="50" t="s">
        <v>236</v>
      </c>
      <c r="B4993" s="39" t="s">
        <v>251</v>
      </c>
      <c r="C4993" s="40">
        <v>3758552.7200000007</v>
      </c>
      <c r="D4993" s="42">
        <v>0</v>
      </c>
      <c r="E4993" s="41">
        <v>0</v>
      </c>
      <c r="F4993" s="43">
        <f t="shared" si="132"/>
        <v>3758552.7200000007</v>
      </c>
    </row>
    <row r="4994" spans="1:6" ht="12.75">
      <c r="A4994" s="50" t="s">
        <v>237</v>
      </c>
      <c r="B4994" s="39" t="s">
        <v>252</v>
      </c>
      <c r="C4994" s="40">
        <v>2716959.5400000005</v>
      </c>
      <c r="D4994" s="42">
        <v>0</v>
      </c>
      <c r="E4994" s="41">
        <v>0</v>
      </c>
      <c r="F4994" s="43">
        <f t="shared" si="132"/>
        <v>2716959.5400000005</v>
      </c>
    </row>
    <row r="4995" spans="1:6" ht="12.75">
      <c r="A4995" s="50" t="s">
        <v>238</v>
      </c>
      <c r="B4995" s="39" t="s">
        <v>253</v>
      </c>
      <c r="C4995" s="40">
        <v>4289601.0600000005</v>
      </c>
      <c r="D4995" s="42">
        <v>0</v>
      </c>
      <c r="E4995" s="41">
        <v>0</v>
      </c>
      <c r="F4995" s="43">
        <f t="shared" si="132"/>
        <v>4289601.0600000005</v>
      </c>
    </row>
    <row r="4996" spans="1:6" ht="12.75">
      <c r="A4996" s="50" t="s">
        <v>239</v>
      </c>
      <c r="B4996" s="39" t="s">
        <v>15</v>
      </c>
      <c r="C4996" s="40">
        <v>0.06999999993058736</v>
      </c>
      <c r="D4996" s="42">
        <v>0</v>
      </c>
      <c r="E4996" s="41">
        <v>0</v>
      </c>
      <c r="F4996" s="43">
        <f t="shared" si="132"/>
        <v>0.06999999993058736</v>
      </c>
    </row>
    <row r="4997" spans="1:6" ht="12.75">
      <c r="A4997" s="50" t="s">
        <v>240</v>
      </c>
      <c r="B4997" s="39" t="s">
        <v>254</v>
      </c>
      <c r="C4997" s="40">
        <v>1972241.8499999999</v>
      </c>
      <c r="D4997" s="42">
        <v>0</v>
      </c>
      <c r="E4997" s="41">
        <v>0</v>
      </c>
      <c r="F4997" s="43">
        <f t="shared" si="132"/>
        <v>1972241.8499999999</v>
      </c>
    </row>
    <row r="4998" spans="1:6" ht="12.75">
      <c r="A4998" s="50" t="s">
        <v>242</v>
      </c>
      <c r="B4998" s="39" t="s">
        <v>255</v>
      </c>
      <c r="C4998" s="40">
        <v>13682531.269999994</v>
      </c>
      <c r="D4998" s="42">
        <v>0</v>
      </c>
      <c r="E4998" s="41">
        <v>4450758.42</v>
      </c>
      <c r="F4998" s="43">
        <f t="shared" si="132"/>
        <v>9231772.849999994</v>
      </c>
    </row>
    <row r="4999" spans="1:6" ht="12.75">
      <c r="A4999" s="50" t="s">
        <v>241</v>
      </c>
      <c r="B4999" s="39" t="s">
        <v>17</v>
      </c>
      <c r="C4999" s="40">
        <v>1278382.6999999993</v>
      </c>
      <c r="D4999" s="42">
        <v>0</v>
      </c>
      <c r="E4999" s="41">
        <v>1274839.11</v>
      </c>
      <c r="F4999" s="43">
        <f t="shared" si="132"/>
        <v>3543.5899999991525</v>
      </c>
    </row>
    <row r="5000" spans="1:6" ht="12.75">
      <c r="A5000" s="50" t="s">
        <v>243</v>
      </c>
      <c r="B5000" s="39" t="s">
        <v>256</v>
      </c>
      <c r="C5000" s="40">
        <v>6382268.629999997</v>
      </c>
      <c r="D5000" s="42">
        <v>0</v>
      </c>
      <c r="E5000" s="41">
        <v>5074834.92</v>
      </c>
      <c r="F5000" s="43">
        <f t="shared" si="132"/>
        <v>1307433.7099999972</v>
      </c>
    </row>
    <row r="5001" spans="1:6" ht="12.75">
      <c r="A5001" s="50" t="s">
        <v>244</v>
      </c>
      <c r="B5001" s="39" t="s">
        <v>257</v>
      </c>
      <c r="C5001" s="40">
        <v>-0.060000000055879354</v>
      </c>
      <c r="D5001" s="42">
        <v>0</v>
      </c>
      <c r="E5001" s="41">
        <v>0</v>
      </c>
      <c r="F5001" s="43">
        <f t="shared" si="132"/>
        <v>-0.060000000055879354</v>
      </c>
    </row>
    <row r="5002" spans="1:6" ht="12.75">
      <c r="A5002" s="50" t="s">
        <v>245</v>
      </c>
      <c r="B5002" s="39" t="s">
        <v>258</v>
      </c>
      <c r="C5002" s="40">
        <v>0.5600000000558794</v>
      </c>
      <c r="D5002" s="42">
        <v>0</v>
      </c>
      <c r="E5002" s="41">
        <v>0</v>
      </c>
      <c r="F5002" s="43">
        <f t="shared" si="132"/>
        <v>0.5600000000558794</v>
      </c>
    </row>
    <row r="5003" spans="1:6" ht="12.75">
      <c r="A5003" s="51">
        <v>980</v>
      </c>
      <c r="B5003" s="39" t="s">
        <v>259</v>
      </c>
      <c r="C5003" s="40">
        <v>5182855.58</v>
      </c>
      <c r="D5003" s="42">
        <v>0</v>
      </c>
      <c r="E5003" s="41">
        <v>0</v>
      </c>
      <c r="F5003" s="43">
        <f t="shared" si="132"/>
        <v>5182855.58</v>
      </c>
    </row>
    <row r="5004" spans="1:6" ht="12.75">
      <c r="A5004" s="51"/>
      <c r="B5004" s="39" t="s">
        <v>29</v>
      </c>
      <c r="C5004" s="40">
        <v>59496.12999999942</v>
      </c>
      <c r="D5004" s="42">
        <v>0</v>
      </c>
      <c r="E5004" s="41">
        <v>0</v>
      </c>
      <c r="F5004" s="43">
        <f t="shared" si="132"/>
        <v>59496.12999999942</v>
      </c>
    </row>
    <row r="5005" spans="1:6" ht="12.75">
      <c r="A5005" s="50" t="s">
        <v>246</v>
      </c>
      <c r="B5005" s="39" t="s">
        <v>30</v>
      </c>
      <c r="C5005" s="40">
        <v>81021.77000000002</v>
      </c>
      <c r="D5005" s="42">
        <v>0</v>
      </c>
      <c r="E5005" s="41">
        <v>0</v>
      </c>
      <c r="F5005" s="43">
        <f t="shared" si="132"/>
        <v>81021.77000000002</v>
      </c>
    </row>
    <row r="5006" spans="1:6" ht="12.75">
      <c r="A5006" s="50"/>
      <c r="B5006" s="39" t="s">
        <v>67</v>
      </c>
      <c r="C5006" s="40">
        <v>115181.29</v>
      </c>
      <c r="D5006" s="42">
        <v>0</v>
      </c>
      <c r="E5006" s="41">
        <v>0</v>
      </c>
      <c r="F5006" s="43">
        <f t="shared" si="132"/>
        <v>115181.29</v>
      </c>
    </row>
    <row r="5007" spans="1:6" ht="12.75">
      <c r="A5007" s="50"/>
      <c r="B5007" s="44" t="s">
        <v>66</v>
      </c>
      <c r="C5007" s="40">
        <v>293675.32999999996</v>
      </c>
      <c r="D5007" s="42">
        <v>0</v>
      </c>
      <c r="E5007" s="41">
        <v>37469</v>
      </c>
      <c r="F5007" s="43">
        <f t="shared" si="132"/>
        <v>256206.32999999996</v>
      </c>
    </row>
    <row r="5008" spans="1:6" ht="15">
      <c r="A5008" s="52"/>
      <c r="B5008" s="45" t="s">
        <v>5</v>
      </c>
      <c r="C5008" s="46">
        <v>67212843.82</v>
      </c>
      <c r="D5008" s="47">
        <f>SUM(D4984:D5007)</f>
        <v>0</v>
      </c>
      <c r="E5008" s="47">
        <f>SUM(E4984:E5007)</f>
        <v>13052759.370000001</v>
      </c>
      <c r="F5008" s="46">
        <f>SUM(F4984:F5007)</f>
        <v>54160084.44999998</v>
      </c>
    </row>
    <row r="5022" ht="12.75" customHeight="1">
      <c r="B5022" s="37" t="s">
        <v>18</v>
      </c>
    </row>
    <row r="5023" spans="2:6" ht="12.75">
      <c r="B5023" s="34" t="s">
        <v>19</v>
      </c>
      <c r="C5023" s="35"/>
      <c r="D5023" s="35"/>
      <c r="E5023" s="36"/>
      <c r="F5023" s="36"/>
    </row>
    <row r="5024" spans="2:6" ht="15.75">
      <c r="B5024" s="34"/>
      <c r="C5024" s="14" t="s">
        <v>25</v>
      </c>
      <c r="D5024" s="14"/>
      <c r="E5024" s="15"/>
      <c r="F5024" s="38">
        <v>134</v>
      </c>
    </row>
    <row r="5025" spans="1:6" ht="12.75">
      <c r="A5025" s="49"/>
      <c r="B5025" s="58" t="s">
        <v>7</v>
      </c>
      <c r="C5025" s="60" t="s">
        <v>271</v>
      </c>
      <c r="D5025" s="60" t="s">
        <v>4</v>
      </c>
      <c r="E5025" s="60" t="s">
        <v>6</v>
      </c>
      <c r="F5025" s="60" t="s">
        <v>272</v>
      </c>
    </row>
    <row r="5026" spans="1:6" ht="12.75">
      <c r="A5026" s="49" t="s">
        <v>228</v>
      </c>
      <c r="B5026" s="59"/>
      <c r="C5026" s="61"/>
      <c r="D5026" s="61"/>
      <c r="E5026" s="61"/>
      <c r="F5026" s="61"/>
    </row>
    <row r="5027" spans="1:6" ht="12.75">
      <c r="A5027" s="50"/>
      <c r="B5027" s="39" t="s">
        <v>8</v>
      </c>
      <c r="C5027" s="40">
        <v>182081.6499999845</v>
      </c>
      <c r="D5027" s="41">
        <v>0</v>
      </c>
      <c r="E5027" s="42">
        <v>0</v>
      </c>
      <c r="F5027" s="43">
        <f>C5027+D5027-E5027</f>
        <v>182081.6499999845</v>
      </c>
    </row>
    <row r="5028" spans="1:6" ht="12.75">
      <c r="A5028" s="50" t="s">
        <v>229</v>
      </c>
      <c r="B5028" s="39" t="s">
        <v>9</v>
      </c>
      <c r="C5028" s="40">
        <v>1704964.3900000006</v>
      </c>
      <c r="D5028" s="42">
        <v>0</v>
      </c>
      <c r="E5028" s="41">
        <v>0</v>
      </c>
      <c r="F5028" s="43">
        <f>C5028+D5028-E5028</f>
        <v>1704964.3900000006</v>
      </c>
    </row>
    <row r="5029" spans="1:6" ht="12.75">
      <c r="A5029" s="50" t="s">
        <v>230</v>
      </c>
      <c r="B5029" s="39" t="s">
        <v>10</v>
      </c>
      <c r="C5029" s="40">
        <v>767515.6399999997</v>
      </c>
      <c r="D5029" s="42">
        <v>0</v>
      </c>
      <c r="E5029" s="41">
        <v>0</v>
      </c>
      <c r="F5029" s="43">
        <f>C5029+D5029-E5029</f>
        <v>767515.6399999997</v>
      </c>
    </row>
    <row r="5030" spans="1:6" ht="12.75">
      <c r="A5030" s="50" t="s">
        <v>232</v>
      </c>
      <c r="B5030" s="39" t="s">
        <v>247</v>
      </c>
      <c r="C5030" s="40">
        <v>-9706.099999998696</v>
      </c>
      <c r="D5030" s="42">
        <v>0</v>
      </c>
      <c r="E5030" s="41">
        <v>0</v>
      </c>
      <c r="F5030" s="43">
        <f>C5030+D5030-E5030</f>
        <v>-9706.099999998696</v>
      </c>
    </row>
    <row r="5031" spans="1:6" ht="12.75">
      <c r="A5031" s="51">
        <v>958</v>
      </c>
      <c r="B5031" s="39" t="s">
        <v>154</v>
      </c>
      <c r="C5031" s="40">
        <v>-119011.12000000011</v>
      </c>
      <c r="D5031" s="42">
        <v>0</v>
      </c>
      <c r="E5031" s="41">
        <v>0</v>
      </c>
      <c r="F5031" s="43">
        <f>C5031+D5031-E5031</f>
        <v>-119011.12000000011</v>
      </c>
    </row>
    <row r="5032" spans="1:6" ht="12.75">
      <c r="A5032" s="50" t="s">
        <v>233</v>
      </c>
      <c r="B5032" s="39" t="s">
        <v>12</v>
      </c>
      <c r="C5032" s="40">
        <v>2220013.8500000006</v>
      </c>
      <c r="D5032" s="42">
        <v>0</v>
      </c>
      <c r="E5032" s="41">
        <v>0</v>
      </c>
      <c r="F5032" s="43">
        <f aca="true" t="shared" si="133" ref="F5032:F5050">C5032+D5032-E5032</f>
        <v>2220013.8500000006</v>
      </c>
    </row>
    <row r="5033" spans="1:6" ht="12.75">
      <c r="A5033" s="51" t="s">
        <v>234</v>
      </c>
      <c r="B5033" s="39" t="s">
        <v>248</v>
      </c>
      <c r="C5033" s="40">
        <v>1611656.6900000004</v>
      </c>
      <c r="D5033" s="42">
        <v>0</v>
      </c>
      <c r="E5033" s="41">
        <v>0</v>
      </c>
      <c r="F5033" s="43">
        <f t="shared" si="133"/>
        <v>1611656.6900000004</v>
      </c>
    </row>
    <row r="5034" spans="1:6" ht="12.75">
      <c r="A5034" s="50" t="s">
        <v>231</v>
      </c>
      <c r="B5034" s="39" t="s">
        <v>249</v>
      </c>
      <c r="C5034" s="40">
        <v>4384709.679999998</v>
      </c>
      <c r="D5034" s="42">
        <v>0</v>
      </c>
      <c r="E5034" s="41">
        <v>0</v>
      </c>
      <c r="F5034" s="43">
        <f t="shared" si="133"/>
        <v>4384709.679999998</v>
      </c>
    </row>
    <row r="5035" spans="1:6" ht="12.75">
      <c r="A5035" s="51" t="s">
        <v>235</v>
      </c>
      <c r="B5035" s="39" t="s">
        <v>250</v>
      </c>
      <c r="C5035" s="40">
        <v>14442992.780000009</v>
      </c>
      <c r="D5035" s="42">
        <v>0</v>
      </c>
      <c r="E5035" s="41">
        <v>0</v>
      </c>
      <c r="F5035" s="43">
        <f t="shared" si="133"/>
        <v>14442992.780000009</v>
      </c>
    </row>
    <row r="5036" spans="1:6" ht="12.75">
      <c r="A5036" s="50" t="s">
        <v>236</v>
      </c>
      <c r="B5036" s="39" t="s">
        <v>251</v>
      </c>
      <c r="C5036" s="40">
        <v>3758552.7200000007</v>
      </c>
      <c r="D5036" s="42">
        <v>418208.33</v>
      </c>
      <c r="E5036" s="41">
        <v>0</v>
      </c>
      <c r="F5036" s="43">
        <f t="shared" si="133"/>
        <v>4176761.0500000007</v>
      </c>
    </row>
    <row r="5037" spans="1:6" ht="12.75">
      <c r="A5037" s="50" t="s">
        <v>237</v>
      </c>
      <c r="B5037" s="39" t="s">
        <v>252</v>
      </c>
      <c r="C5037" s="40">
        <v>2716959.5400000005</v>
      </c>
      <c r="D5037" s="42">
        <v>175208.33</v>
      </c>
      <c r="E5037" s="41">
        <v>0</v>
      </c>
      <c r="F5037" s="43">
        <f t="shared" si="133"/>
        <v>2892167.8700000006</v>
      </c>
    </row>
    <row r="5038" spans="1:6" ht="12.75">
      <c r="A5038" s="50" t="s">
        <v>238</v>
      </c>
      <c r="B5038" s="39" t="s">
        <v>253</v>
      </c>
      <c r="C5038" s="40">
        <v>4289601.0600000005</v>
      </c>
      <c r="D5038" s="42">
        <v>2172416.67</v>
      </c>
      <c r="E5038" s="41">
        <v>0</v>
      </c>
      <c r="F5038" s="43">
        <f t="shared" si="133"/>
        <v>6462017.73</v>
      </c>
    </row>
    <row r="5039" spans="1:6" ht="12.75">
      <c r="A5039" s="50" t="s">
        <v>239</v>
      </c>
      <c r="B5039" s="39" t="s">
        <v>15</v>
      </c>
      <c r="C5039" s="40">
        <v>0.06999999993058736</v>
      </c>
      <c r="D5039" s="42">
        <v>18435.99</v>
      </c>
      <c r="E5039" s="41">
        <v>0</v>
      </c>
      <c r="F5039" s="43">
        <f t="shared" si="133"/>
        <v>18436.059999999932</v>
      </c>
    </row>
    <row r="5040" spans="1:6" ht="12.75">
      <c r="A5040" s="50" t="s">
        <v>240</v>
      </c>
      <c r="B5040" s="39" t="s">
        <v>254</v>
      </c>
      <c r="C5040" s="40">
        <v>1972241.8499999999</v>
      </c>
      <c r="D5040" s="42">
        <v>290000</v>
      </c>
      <c r="E5040" s="41">
        <v>0</v>
      </c>
      <c r="F5040" s="43">
        <f t="shared" si="133"/>
        <v>2262241.8499999996</v>
      </c>
    </row>
    <row r="5041" spans="1:6" ht="12.75">
      <c r="A5041" s="50" t="s">
        <v>242</v>
      </c>
      <c r="B5041" s="39" t="s">
        <v>255</v>
      </c>
      <c r="C5041" s="40">
        <v>9231772.849999994</v>
      </c>
      <c r="D5041" s="42">
        <v>0</v>
      </c>
      <c r="E5041" s="41">
        <v>68303.4</v>
      </c>
      <c r="F5041" s="43">
        <f t="shared" si="133"/>
        <v>9163469.449999994</v>
      </c>
    </row>
    <row r="5042" spans="1:6" ht="12.75">
      <c r="A5042" s="50" t="s">
        <v>241</v>
      </c>
      <c r="B5042" s="39" t="s">
        <v>17</v>
      </c>
      <c r="C5042" s="40">
        <v>3543.5899999991525</v>
      </c>
      <c r="D5042" s="42">
        <v>0</v>
      </c>
      <c r="E5042" s="41">
        <v>0</v>
      </c>
      <c r="F5042" s="43">
        <f t="shared" si="133"/>
        <v>3543.5899999991525</v>
      </c>
    </row>
    <row r="5043" spans="1:6" ht="12.75">
      <c r="A5043" s="50" t="s">
        <v>243</v>
      </c>
      <c r="B5043" s="39" t="s">
        <v>256</v>
      </c>
      <c r="C5043" s="40">
        <v>1307433.7099999972</v>
      </c>
      <c r="D5043" s="42">
        <v>0</v>
      </c>
      <c r="E5043" s="41">
        <v>1530282.48</v>
      </c>
      <c r="F5043" s="43">
        <f t="shared" si="133"/>
        <v>-222848.7700000028</v>
      </c>
    </row>
    <row r="5044" spans="1:6" ht="12.75">
      <c r="A5044" s="50" t="s">
        <v>244</v>
      </c>
      <c r="B5044" s="39" t="s">
        <v>257</v>
      </c>
      <c r="C5044" s="40">
        <v>-0.060000000055879354</v>
      </c>
      <c r="D5044" s="42">
        <v>0</v>
      </c>
      <c r="E5044" s="41">
        <v>0</v>
      </c>
      <c r="F5044" s="43">
        <f t="shared" si="133"/>
        <v>-0.060000000055879354</v>
      </c>
    </row>
    <row r="5045" spans="1:6" ht="12.75">
      <c r="A5045" s="50" t="s">
        <v>245</v>
      </c>
      <c r="B5045" s="39" t="s">
        <v>258</v>
      </c>
      <c r="C5045" s="40">
        <v>0.5600000000558794</v>
      </c>
      <c r="D5045" s="42">
        <v>1185198.31</v>
      </c>
      <c r="E5045" s="41">
        <v>0</v>
      </c>
      <c r="F5045" s="43">
        <f t="shared" si="133"/>
        <v>1185198.87</v>
      </c>
    </row>
    <row r="5046" spans="1:6" ht="12.75">
      <c r="A5046" s="51">
        <v>980</v>
      </c>
      <c r="B5046" s="39" t="s">
        <v>259</v>
      </c>
      <c r="C5046" s="40">
        <v>5182855.58</v>
      </c>
      <c r="D5046" s="42">
        <v>0</v>
      </c>
      <c r="E5046" s="41">
        <v>0</v>
      </c>
      <c r="F5046" s="43">
        <f t="shared" si="133"/>
        <v>5182855.58</v>
      </c>
    </row>
    <row r="5047" spans="1:6" ht="12.75">
      <c r="A5047" s="51"/>
      <c r="B5047" s="39" t="s">
        <v>29</v>
      </c>
      <c r="C5047" s="40">
        <v>59496.12999999942</v>
      </c>
      <c r="D5047" s="42">
        <v>0</v>
      </c>
      <c r="E5047" s="41">
        <v>0</v>
      </c>
      <c r="F5047" s="43">
        <f t="shared" si="133"/>
        <v>59496.12999999942</v>
      </c>
    </row>
    <row r="5048" spans="1:6" ht="12.75">
      <c r="A5048" s="50" t="s">
        <v>246</v>
      </c>
      <c r="B5048" s="39" t="s">
        <v>30</v>
      </c>
      <c r="C5048" s="40">
        <v>81021.77000000002</v>
      </c>
      <c r="D5048" s="42">
        <v>0</v>
      </c>
      <c r="E5048" s="41">
        <v>0</v>
      </c>
      <c r="F5048" s="43">
        <f t="shared" si="133"/>
        <v>81021.77000000002</v>
      </c>
    </row>
    <row r="5049" spans="1:6" ht="12.75">
      <c r="A5049" s="50"/>
      <c r="B5049" s="39" t="s">
        <v>67</v>
      </c>
      <c r="C5049" s="40">
        <v>115181.29</v>
      </c>
      <c r="D5049" s="42">
        <v>0</v>
      </c>
      <c r="E5049" s="41">
        <v>0</v>
      </c>
      <c r="F5049" s="43">
        <f t="shared" si="133"/>
        <v>115181.29</v>
      </c>
    </row>
    <row r="5050" spans="1:6" ht="12.75">
      <c r="A5050" s="50"/>
      <c r="B5050" s="44" t="s">
        <v>66</v>
      </c>
      <c r="C5050" s="40">
        <v>256206.32999999996</v>
      </c>
      <c r="D5050" s="42">
        <v>37287</v>
      </c>
      <c r="E5050" s="41">
        <v>0</v>
      </c>
      <c r="F5050" s="43">
        <f t="shared" si="133"/>
        <v>293493.32999999996</v>
      </c>
    </row>
    <row r="5051" spans="1:6" ht="15">
      <c r="A5051" s="52"/>
      <c r="B5051" s="45" t="s">
        <v>5</v>
      </c>
      <c r="C5051" s="46">
        <v>54160084.44999998</v>
      </c>
      <c r="D5051" s="47">
        <f>SUM(D5027:D5050)</f>
        <v>4296754.630000001</v>
      </c>
      <c r="E5051" s="47">
        <f>SUM(E5027:E5050)</f>
        <v>1598585.88</v>
      </c>
      <c r="F5051" s="46">
        <f>SUM(F5027:F5050)</f>
        <v>56858253.19999999</v>
      </c>
    </row>
    <row r="5063" ht="12.75">
      <c r="B5063" s="37" t="s">
        <v>18</v>
      </c>
    </row>
    <row r="5064" spans="2:6" ht="12.75">
      <c r="B5064" s="34" t="s">
        <v>19</v>
      </c>
      <c r="C5064" s="35"/>
      <c r="D5064" s="35"/>
      <c r="E5064" s="36"/>
      <c r="F5064" s="36"/>
    </row>
    <row r="5065" spans="2:6" ht="15.75">
      <c r="B5065" s="34"/>
      <c r="C5065" s="14" t="s">
        <v>25</v>
      </c>
      <c r="D5065" s="14"/>
      <c r="E5065" s="15"/>
      <c r="F5065" s="38">
        <v>135</v>
      </c>
    </row>
    <row r="5066" spans="1:6" ht="12.75">
      <c r="A5066" s="49"/>
      <c r="B5066" s="58" t="s">
        <v>7</v>
      </c>
      <c r="C5066" s="60" t="s">
        <v>273</v>
      </c>
      <c r="D5066" s="60" t="s">
        <v>4</v>
      </c>
      <c r="E5066" s="60" t="s">
        <v>6</v>
      </c>
      <c r="F5066" s="60" t="s">
        <v>274</v>
      </c>
    </row>
    <row r="5067" spans="1:6" ht="12.75">
      <c r="A5067" s="49" t="s">
        <v>228</v>
      </c>
      <c r="B5067" s="59"/>
      <c r="C5067" s="61"/>
      <c r="D5067" s="61"/>
      <c r="E5067" s="61"/>
      <c r="F5067" s="61"/>
    </row>
    <row r="5068" spans="1:6" ht="12.75">
      <c r="A5068" s="50"/>
      <c r="B5068" s="39" t="s">
        <v>8</v>
      </c>
      <c r="C5068" s="40">
        <v>182081.6499999845</v>
      </c>
      <c r="D5068" s="41">
        <v>0</v>
      </c>
      <c r="E5068" s="42">
        <v>0</v>
      </c>
      <c r="F5068" s="43">
        <f>C5068+D5068-E5068</f>
        <v>182081.6499999845</v>
      </c>
    </row>
    <row r="5069" spans="1:6" ht="12.75">
      <c r="A5069" s="50" t="s">
        <v>229</v>
      </c>
      <c r="B5069" s="39" t="s">
        <v>9</v>
      </c>
      <c r="C5069" s="40">
        <v>1704964.3900000006</v>
      </c>
      <c r="D5069" s="42">
        <v>0</v>
      </c>
      <c r="E5069" s="41">
        <v>0</v>
      </c>
      <c r="F5069" s="43">
        <f>C5069+D5069-E5069</f>
        <v>1704964.3900000006</v>
      </c>
    </row>
    <row r="5070" spans="1:6" ht="12.75" customHeight="1">
      <c r="A5070" s="50" t="s">
        <v>230</v>
      </c>
      <c r="B5070" s="39" t="s">
        <v>10</v>
      </c>
      <c r="C5070" s="40">
        <v>767515.6399999997</v>
      </c>
      <c r="D5070" s="42">
        <v>0</v>
      </c>
      <c r="E5070" s="41">
        <v>0</v>
      </c>
      <c r="F5070" s="43">
        <f>C5070+D5070-E5070</f>
        <v>767515.6399999997</v>
      </c>
    </row>
    <row r="5071" spans="1:6" ht="12.75">
      <c r="A5071" s="50" t="s">
        <v>232</v>
      </c>
      <c r="B5071" s="39" t="s">
        <v>247</v>
      </c>
      <c r="C5071" s="40">
        <v>-9706.099999998696</v>
      </c>
      <c r="D5071" s="42">
        <v>0</v>
      </c>
      <c r="E5071" s="41">
        <v>0</v>
      </c>
      <c r="F5071" s="43">
        <f>C5071+D5071-E5071</f>
        <v>-9706.099999998696</v>
      </c>
    </row>
    <row r="5072" spans="1:6" ht="12.75">
      <c r="A5072" s="51">
        <v>958</v>
      </c>
      <c r="B5072" s="39" t="s">
        <v>154</v>
      </c>
      <c r="C5072" s="40">
        <v>-119011.12000000011</v>
      </c>
      <c r="D5072" s="42">
        <v>0</v>
      </c>
      <c r="E5072" s="41">
        <v>0</v>
      </c>
      <c r="F5072" s="43">
        <f>C5072+D5072-E5072</f>
        <v>-119011.12000000011</v>
      </c>
    </row>
    <row r="5073" spans="1:6" ht="12.75">
      <c r="A5073" s="50" t="s">
        <v>233</v>
      </c>
      <c r="B5073" s="39" t="s">
        <v>12</v>
      </c>
      <c r="C5073" s="40">
        <v>2220013.8500000006</v>
      </c>
      <c r="D5073" s="42">
        <v>811500</v>
      </c>
      <c r="E5073" s="41">
        <v>0</v>
      </c>
      <c r="F5073" s="43">
        <f aca="true" t="shared" si="134" ref="F5073:F5091">C5073+D5073-E5073</f>
        <v>3031513.8500000006</v>
      </c>
    </row>
    <row r="5074" spans="1:6" ht="12.75">
      <c r="A5074" s="51" t="s">
        <v>234</v>
      </c>
      <c r="B5074" s="39" t="s">
        <v>248</v>
      </c>
      <c r="C5074" s="40">
        <v>1611656.6900000004</v>
      </c>
      <c r="D5074" s="42">
        <v>0</v>
      </c>
      <c r="E5074" s="41">
        <v>0</v>
      </c>
      <c r="F5074" s="43">
        <f t="shared" si="134"/>
        <v>1611656.6900000004</v>
      </c>
    </row>
    <row r="5075" spans="1:6" ht="12.75">
      <c r="A5075" s="50" t="s">
        <v>231</v>
      </c>
      <c r="B5075" s="39" t="s">
        <v>249</v>
      </c>
      <c r="C5075" s="40">
        <v>4384709.679999998</v>
      </c>
      <c r="D5075" s="42">
        <v>0</v>
      </c>
      <c r="E5075" s="41">
        <v>0</v>
      </c>
      <c r="F5075" s="43">
        <f t="shared" si="134"/>
        <v>4384709.679999998</v>
      </c>
    </row>
    <row r="5076" spans="1:6" ht="12.75">
      <c r="A5076" s="51" t="s">
        <v>235</v>
      </c>
      <c r="B5076" s="39" t="s">
        <v>250</v>
      </c>
      <c r="C5076" s="40">
        <v>14442992.780000009</v>
      </c>
      <c r="D5076" s="42">
        <v>0</v>
      </c>
      <c r="E5076" s="41">
        <v>0</v>
      </c>
      <c r="F5076" s="43">
        <f t="shared" si="134"/>
        <v>14442992.780000009</v>
      </c>
    </row>
    <row r="5077" spans="1:6" ht="12.75">
      <c r="A5077" s="50" t="s">
        <v>236</v>
      </c>
      <c r="B5077" s="39" t="s">
        <v>251</v>
      </c>
      <c r="C5077" s="40">
        <v>4176761.0500000007</v>
      </c>
      <c r="D5077" s="42">
        <v>0</v>
      </c>
      <c r="E5077" s="41">
        <v>223190</v>
      </c>
      <c r="F5077" s="43">
        <f t="shared" si="134"/>
        <v>3953571.0500000007</v>
      </c>
    </row>
    <row r="5078" spans="1:6" ht="12.75">
      <c r="A5078" s="50" t="s">
        <v>237</v>
      </c>
      <c r="B5078" s="39" t="s">
        <v>252</v>
      </c>
      <c r="C5078" s="40">
        <v>2892167.8700000006</v>
      </c>
      <c r="D5078" s="42">
        <v>0</v>
      </c>
      <c r="E5078" s="41">
        <v>192929</v>
      </c>
      <c r="F5078" s="43">
        <f t="shared" si="134"/>
        <v>2699238.8700000006</v>
      </c>
    </row>
    <row r="5079" spans="1:6" ht="12.75">
      <c r="A5079" s="50" t="s">
        <v>238</v>
      </c>
      <c r="B5079" s="39" t="s">
        <v>253</v>
      </c>
      <c r="C5079" s="40">
        <v>6462017.73</v>
      </c>
      <c r="D5079" s="42">
        <v>0</v>
      </c>
      <c r="E5079" s="41">
        <v>1221770</v>
      </c>
      <c r="F5079" s="43">
        <f t="shared" si="134"/>
        <v>5240247.73</v>
      </c>
    </row>
    <row r="5080" spans="1:6" ht="12.75">
      <c r="A5080" s="50" t="s">
        <v>239</v>
      </c>
      <c r="B5080" s="39" t="s">
        <v>15</v>
      </c>
      <c r="C5080" s="40">
        <v>18436.059999999932</v>
      </c>
      <c r="D5080" s="42">
        <v>0</v>
      </c>
      <c r="E5080" s="41">
        <v>18436</v>
      </c>
      <c r="F5080" s="43">
        <f t="shared" si="134"/>
        <v>0.059999999932188075</v>
      </c>
    </row>
    <row r="5081" spans="1:6" ht="12.75">
      <c r="A5081" s="50" t="s">
        <v>240</v>
      </c>
      <c r="B5081" s="39" t="s">
        <v>254</v>
      </c>
      <c r="C5081" s="40">
        <v>2262241.8499999996</v>
      </c>
      <c r="D5081" s="42">
        <v>0</v>
      </c>
      <c r="E5081" s="41">
        <v>191105.4</v>
      </c>
      <c r="F5081" s="43">
        <f t="shared" si="134"/>
        <v>2071136.4499999997</v>
      </c>
    </row>
    <row r="5082" spans="1:6" ht="12.75">
      <c r="A5082" s="50" t="s">
        <v>242</v>
      </c>
      <c r="B5082" s="39" t="s">
        <v>255</v>
      </c>
      <c r="C5082" s="40">
        <v>9163469.449999994</v>
      </c>
      <c r="D5082" s="42">
        <v>3014416.67</v>
      </c>
      <c r="E5082" s="41">
        <v>0</v>
      </c>
      <c r="F5082" s="43">
        <f t="shared" si="134"/>
        <v>12177886.119999994</v>
      </c>
    </row>
    <row r="5083" spans="1:6" ht="12.75">
      <c r="A5083" s="50" t="s">
        <v>241</v>
      </c>
      <c r="B5083" s="39" t="s">
        <v>17</v>
      </c>
      <c r="C5083" s="40">
        <v>3543.5899999991525</v>
      </c>
      <c r="D5083" s="42">
        <v>1162541.67</v>
      </c>
      <c r="E5083" s="41">
        <v>0</v>
      </c>
      <c r="F5083" s="43">
        <f t="shared" si="134"/>
        <v>1166085.259999999</v>
      </c>
    </row>
    <row r="5084" spans="1:6" ht="12.75">
      <c r="A5084" s="50" t="s">
        <v>243</v>
      </c>
      <c r="B5084" s="39" t="s">
        <v>256</v>
      </c>
      <c r="C5084" s="40">
        <v>-222848.7700000028</v>
      </c>
      <c r="D5084" s="42">
        <v>0</v>
      </c>
      <c r="E5084" s="41">
        <v>160640</v>
      </c>
      <c r="F5084" s="43">
        <f t="shared" si="134"/>
        <v>-383488.7700000028</v>
      </c>
    </row>
    <row r="5085" spans="1:6" ht="12.75">
      <c r="A5085" s="50" t="s">
        <v>244</v>
      </c>
      <c r="B5085" s="39" t="s">
        <v>257</v>
      </c>
      <c r="C5085" s="40">
        <v>-0.060000000055879354</v>
      </c>
      <c r="D5085" s="42">
        <v>0</v>
      </c>
      <c r="E5085" s="41">
        <v>0</v>
      </c>
      <c r="F5085" s="43">
        <f t="shared" si="134"/>
        <v>-0.060000000055879354</v>
      </c>
    </row>
    <row r="5086" spans="1:6" ht="12.75">
      <c r="A5086" s="50" t="s">
        <v>245</v>
      </c>
      <c r="B5086" s="39" t="s">
        <v>258</v>
      </c>
      <c r="C5086" s="40">
        <v>1185198.87</v>
      </c>
      <c r="D5086" s="42">
        <v>0</v>
      </c>
      <c r="E5086" s="41">
        <v>1185198.31</v>
      </c>
      <c r="F5086" s="43">
        <f t="shared" si="134"/>
        <v>0.5600000000558794</v>
      </c>
    </row>
    <row r="5087" spans="1:6" ht="12.75">
      <c r="A5087" s="51">
        <v>980</v>
      </c>
      <c r="B5087" s="39" t="s">
        <v>259</v>
      </c>
      <c r="C5087" s="40">
        <v>5182855.58</v>
      </c>
      <c r="D5087" s="42">
        <v>0</v>
      </c>
      <c r="E5087" s="41">
        <v>0</v>
      </c>
      <c r="F5087" s="43">
        <f t="shared" si="134"/>
        <v>5182855.58</v>
      </c>
    </row>
    <row r="5088" spans="1:6" ht="12.75">
      <c r="A5088" s="51"/>
      <c r="B5088" s="39" t="s">
        <v>29</v>
      </c>
      <c r="C5088" s="40">
        <v>59496.12999999942</v>
      </c>
      <c r="D5088" s="42">
        <v>2681468.78</v>
      </c>
      <c r="E5088" s="41">
        <v>0</v>
      </c>
      <c r="F5088" s="43">
        <f t="shared" si="134"/>
        <v>2740964.909999999</v>
      </c>
    </row>
    <row r="5089" spans="1:6" ht="12.75">
      <c r="A5089" s="50" t="s">
        <v>246</v>
      </c>
      <c r="B5089" s="39" t="s">
        <v>30</v>
      </c>
      <c r="C5089" s="40">
        <v>81021.77000000002</v>
      </c>
      <c r="D5089" s="42">
        <v>0</v>
      </c>
      <c r="E5089" s="41">
        <v>0</v>
      </c>
      <c r="F5089" s="43">
        <f t="shared" si="134"/>
        <v>81021.77000000002</v>
      </c>
    </row>
    <row r="5090" spans="1:6" ht="12.75">
      <c r="A5090" s="50"/>
      <c r="B5090" s="39" t="s">
        <v>67</v>
      </c>
      <c r="C5090" s="40">
        <v>115181.29</v>
      </c>
      <c r="D5090" s="42">
        <v>29448.68</v>
      </c>
      <c r="E5090" s="41">
        <v>0</v>
      </c>
      <c r="F5090" s="43">
        <f t="shared" si="134"/>
        <v>144629.97</v>
      </c>
    </row>
    <row r="5091" spans="1:6" ht="12.75">
      <c r="A5091" s="50"/>
      <c r="B5091" s="44" t="s">
        <v>66</v>
      </c>
      <c r="C5091" s="40">
        <v>293493.32999999996</v>
      </c>
      <c r="D5091" s="42">
        <v>0</v>
      </c>
      <c r="E5091" s="41">
        <v>0</v>
      </c>
      <c r="F5091" s="43">
        <f t="shared" si="134"/>
        <v>293493.32999999996</v>
      </c>
    </row>
    <row r="5092" spans="1:6" ht="15">
      <c r="A5092" s="52"/>
      <c r="B5092" s="45" t="s">
        <v>5</v>
      </c>
      <c r="C5092" s="46">
        <v>56858253.19999999</v>
      </c>
      <c r="D5092" s="47">
        <f>SUM(D5068:D5091)</f>
        <v>7699375.799999999</v>
      </c>
      <c r="E5092" s="47">
        <f>SUM(E5068:E5091)</f>
        <v>3193268.71</v>
      </c>
      <c r="F5092" s="46">
        <f>SUM(F5068:F5091)</f>
        <v>61364360.289999984</v>
      </c>
    </row>
    <row r="5110" ht="12.75">
      <c r="B5110" s="37" t="s">
        <v>18</v>
      </c>
    </row>
    <row r="5111" spans="2:6" ht="12.75">
      <c r="B5111" s="34" t="s">
        <v>19</v>
      </c>
      <c r="C5111" s="35"/>
      <c r="D5111" s="35"/>
      <c r="E5111" s="36"/>
      <c r="F5111" s="36"/>
    </row>
    <row r="5112" spans="2:6" ht="15.75">
      <c r="B5112" s="34"/>
      <c r="C5112" s="14" t="s">
        <v>25</v>
      </c>
      <c r="D5112" s="14"/>
      <c r="E5112" s="15"/>
      <c r="F5112" s="38">
        <v>136</v>
      </c>
    </row>
    <row r="5113" spans="1:6" ht="12.75">
      <c r="A5113" s="49"/>
      <c r="B5113" s="58" t="s">
        <v>7</v>
      </c>
      <c r="C5113" s="60" t="s">
        <v>275</v>
      </c>
      <c r="D5113" s="60" t="s">
        <v>4</v>
      </c>
      <c r="E5113" s="60" t="s">
        <v>6</v>
      </c>
      <c r="F5113" s="60" t="s">
        <v>276</v>
      </c>
    </row>
    <row r="5114" spans="1:6" ht="12.75">
      <c r="A5114" s="49" t="s">
        <v>228</v>
      </c>
      <c r="B5114" s="59"/>
      <c r="C5114" s="61"/>
      <c r="D5114" s="61"/>
      <c r="E5114" s="61"/>
      <c r="F5114" s="61"/>
    </row>
    <row r="5115" spans="1:6" ht="12.75">
      <c r="A5115" s="50"/>
      <c r="B5115" s="39" t="s">
        <v>8</v>
      </c>
      <c r="C5115" s="40">
        <v>182081.6499999845</v>
      </c>
      <c r="D5115" s="41">
        <v>0</v>
      </c>
      <c r="E5115" s="42">
        <v>0</v>
      </c>
      <c r="F5115" s="43">
        <f>C5115+D5115-E5115</f>
        <v>182081.6499999845</v>
      </c>
    </row>
    <row r="5116" spans="1:6" ht="12.75">
      <c r="A5116" s="50" t="s">
        <v>229</v>
      </c>
      <c r="B5116" s="39" t="s">
        <v>9</v>
      </c>
      <c r="C5116" s="40">
        <v>1704964.3900000006</v>
      </c>
      <c r="D5116" s="42">
        <v>0</v>
      </c>
      <c r="E5116" s="41">
        <v>0</v>
      </c>
      <c r="F5116" s="43">
        <f>C5116+D5116-E5116</f>
        <v>1704964.3900000006</v>
      </c>
    </row>
    <row r="5117" spans="1:6" ht="12.75" customHeight="1">
      <c r="A5117" s="50" t="s">
        <v>230</v>
      </c>
      <c r="B5117" s="39" t="s">
        <v>10</v>
      </c>
      <c r="C5117" s="40">
        <v>767515.6399999997</v>
      </c>
      <c r="D5117" s="42">
        <v>0</v>
      </c>
      <c r="E5117" s="41">
        <v>0</v>
      </c>
      <c r="F5117" s="43">
        <f>C5117+D5117-E5117</f>
        <v>767515.6399999997</v>
      </c>
    </row>
    <row r="5118" spans="1:6" ht="12.75">
      <c r="A5118" s="50" t="s">
        <v>232</v>
      </c>
      <c r="B5118" s="39" t="s">
        <v>247</v>
      </c>
      <c r="C5118" s="40">
        <v>-9706.099999998696</v>
      </c>
      <c r="D5118" s="42">
        <v>0</v>
      </c>
      <c r="E5118" s="41">
        <v>0</v>
      </c>
      <c r="F5118" s="43">
        <f>C5118+D5118-E5118</f>
        <v>-9706.099999998696</v>
      </c>
    </row>
    <row r="5119" spans="1:6" ht="12.75">
      <c r="A5119" s="51">
        <v>958</v>
      </c>
      <c r="B5119" s="39" t="s">
        <v>154</v>
      </c>
      <c r="C5119" s="40">
        <v>-119011.12000000011</v>
      </c>
      <c r="D5119" s="42">
        <v>0</v>
      </c>
      <c r="E5119" s="41">
        <v>0</v>
      </c>
      <c r="F5119" s="43">
        <f>C5119+D5119-E5119</f>
        <v>-119011.12000000011</v>
      </c>
    </row>
    <row r="5120" spans="1:6" ht="12.75">
      <c r="A5120" s="50" t="s">
        <v>233</v>
      </c>
      <c r="B5120" s="39" t="s">
        <v>12</v>
      </c>
      <c r="C5120" s="40">
        <v>3031513.8500000006</v>
      </c>
      <c r="D5120" s="42">
        <v>0</v>
      </c>
      <c r="E5120" s="41">
        <v>0</v>
      </c>
      <c r="F5120" s="43">
        <f aca="true" t="shared" si="135" ref="F5120:F5138">C5120+D5120-E5120</f>
        <v>3031513.8500000006</v>
      </c>
    </row>
    <row r="5121" spans="1:6" ht="12.75">
      <c r="A5121" s="51" t="s">
        <v>234</v>
      </c>
      <c r="B5121" s="39" t="s">
        <v>248</v>
      </c>
      <c r="C5121" s="40">
        <v>1611656.6900000004</v>
      </c>
      <c r="D5121" s="42">
        <v>0</v>
      </c>
      <c r="E5121" s="41">
        <v>0</v>
      </c>
      <c r="F5121" s="43">
        <f t="shared" si="135"/>
        <v>1611656.6900000004</v>
      </c>
    </row>
    <row r="5122" spans="1:6" ht="12.75">
      <c r="A5122" s="50" t="s">
        <v>231</v>
      </c>
      <c r="B5122" s="39" t="s">
        <v>249</v>
      </c>
      <c r="C5122" s="40">
        <v>4384709.679999998</v>
      </c>
      <c r="D5122" s="42">
        <v>0</v>
      </c>
      <c r="E5122" s="41">
        <v>0</v>
      </c>
      <c r="F5122" s="43">
        <f t="shared" si="135"/>
        <v>4384709.679999998</v>
      </c>
    </row>
    <row r="5123" spans="1:6" ht="12.75">
      <c r="A5123" s="51" t="s">
        <v>235</v>
      </c>
      <c r="B5123" s="39" t="s">
        <v>250</v>
      </c>
      <c r="C5123" s="40">
        <v>14442992.780000009</v>
      </c>
      <c r="D5123" s="42">
        <v>0</v>
      </c>
      <c r="E5123" s="41">
        <v>446904.17</v>
      </c>
      <c r="F5123" s="43">
        <f t="shared" si="135"/>
        <v>13996088.610000009</v>
      </c>
    </row>
    <row r="5124" spans="1:6" ht="12.75">
      <c r="A5124" s="50" t="s">
        <v>236</v>
      </c>
      <c r="B5124" s="39" t="s">
        <v>251</v>
      </c>
      <c r="C5124" s="40">
        <v>3953571.0500000007</v>
      </c>
      <c r="D5124" s="42">
        <v>0</v>
      </c>
      <c r="E5124" s="41">
        <v>0</v>
      </c>
      <c r="F5124" s="43">
        <f t="shared" si="135"/>
        <v>3953571.0500000007</v>
      </c>
    </row>
    <row r="5125" spans="1:6" ht="12.75">
      <c r="A5125" s="50" t="s">
        <v>237</v>
      </c>
      <c r="B5125" s="39" t="s">
        <v>252</v>
      </c>
      <c r="C5125" s="40">
        <v>2699238.8700000006</v>
      </c>
      <c r="D5125" s="42">
        <v>0</v>
      </c>
      <c r="E5125" s="41">
        <v>0</v>
      </c>
      <c r="F5125" s="43">
        <f t="shared" si="135"/>
        <v>2699238.8700000006</v>
      </c>
    </row>
    <row r="5126" spans="1:6" ht="12.75">
      <c r="A5126" s="50" t="s">
        <v>238</v>
      </c>
      <c r="B5126" s="39" t="s">
        <v>253</v>
      </c>
      <c r="C5126" s="40">
        <v>5240247.73</v>
      </c>
      <c r="D5126" s="42">
        <v>0</v>
      </c>
      <c r="E5126" s="41">
        <v>0</v>
      </c>
      <c r="F5126" s="43">
        <f t="shared" si="135"/>
        <v>5240247.73</v>
      </c>
    </row>
    <row r="5127" spans="1:6" ht="12.75">
      <c r="A5127" s="50" t="s">
        <v>239</v>
      </c>
      <c r="B5127" s="39" t="s">
        <v>15</v>
      </c>
      <c r="C5127" s="40">
        <v>0.059999999932188075</v>
      </c>
      <c r="D5127" s="42">
        <v>0</v>
      </c>
      <c r="E5127" s="41">
        <v>0</v>
      </c>
      <c r="F5127" s="43">
        <f t="shared" si="135"/>
        <v>0.059999999932188075</v>
      </c>
    </row>
    <row r="5128" spans="1:6" ht="12.75">
      <c r="A5128" s="50" t="s">
        <v>240</v>
      </c>
      <c r="B5128" s="39" t="s">
        <v>254</v>
      </c>
      <c r="C5128" s="40">
        <v>2071136.4499999997</v>
      </c>
      <c r="D5128" s="42">
        <v>0</v>
      </c>
      <c r="E5128" s="41">
        <v>0</v>
      </c>
      <c r="F5128" s="43">
        <f t="shared" si="135"/>
        <v>2071136.4499999997</v>
      </c>
    </row>
    <row r="5129" spans="1:6" ht="12.75">
      <c r="A5129" s="50" t="s">
        <v>242</v>
      </c>
      <c r="B5129" s="39" t="s">
        <v>255</v>
      </c>
      <c r="C5129" s="40">
        <v>12177886.119999994</v>
      </c>
      <c r="D5129" s="42">
        <v>0</v>
      </c>
      <c r="E5129" s="41">
        <v>1026883.8</v>
      </c>
      <c r="F5129" s="43">
        <f t="shared" si="135"/>
        <v>11151002.319999993</v>
      </c>
    </row>
    <row r="5130" spans="1:6" ht="12.75">
      <c r="A5130" s="50" t="s">
        <v>241</v>
      </c>
      <c r="B5130" s="39" t="s">
        <v>17</v>
      </c>
      <c r="C5130" s="40">
        <v>1166085.259999999</v>
      </c>
      <c r="D5130" s="42">
        <v>0</v>
      </c>
      <c r="E5130" s="41">
        <v>0</v>
      </c>
      <c r="F5130" s="43">
        <f t="shared" si="135"/>
        <v>1166085.259999999</v>
      </c>
    </row>
    <row r="5131" spans="1:6" ht="12.75">
      <c r="A5131" s="50" t="s">
        <v>243</v>
      </c>
      <c r="B5131" s="39" t="s">
        <v>256</v>
      </c>
      <c r="C5131" s="40">
        <v>-383488.7700000028</v>
      </c>
      <c r="D5131" s="42">
        <v>0</v>
      </c>
      <c r="E5131" s="41">
        <v>1224.74</v>
      </c>
      <c r="F5131" s="43">
        <f t="shared" si="135"/>
        <v>-384713.5100000028</v>
      </c>
    </row>
    <row r="5132" spans="1:6" ht="12.75">
      <c r="A5132" s="50" t="s">
        <v>244</v>
      </c>
      <c r="B5132" s="39" t="s">
        <v>257</v>
      </c>
      <c r="C5132" s="40">
        <v>-0.060000000055879354</v>
      </c>
      <c r="D5132" s="42">
        <v>0</v>
      </c>
      <c r="E5132" s="41">
        <v>0</v>
      </c>
      <c r="F5132" s="43">
        <f t="shared" si="135"/>
        <v>-0.060000000055879354</v>
      </c>
    </row>
    <row r="5133" spans="1:6" ht="12.75">
      <c r="A5133" s="50" t="s">
        <v>245</v>
      </c>
      <c r="B5133" s="39" t="s">
        <v>258</v>
      </c>
      <c r="C5133" s="40">
        <v>0.5600000000558794</v>
      </c>
      <c r="D5133" s="42">
        <v>0</v>
      </c>
      <c r="E5133" s="41">
        <v>0</v>
      </c>
      <c r="F5133" s="43">
        <f t="shared" si="135"/>
        <v>0.5600000000558794</v>
      </c>
    </row>
    <row r="5134" spans="1:6" ht="12.75">
      <c r="A5134" s="51">
        <v>980</v>
      </c>
      <c r="B5134" s="39" t="s">
        <v>259</v>
      </c>
      <c r="C5134" s="40">
        <v>5182855.58</v>
      </c>
      <c r="D5134" s="42">
        <v>0</v>
      </c>
      <c r="E5134" s="41">
        <v>0</v>
      </c>
      <c r="F5134" s="43">
        <f t="shared" si="135"/>
        <v>5182855.58</v>
      </c>
    </row>
    <row r="5135" spans="1:6" ht="12.75">
      <c r="A5135" s="51"/>
      <c r="B5135" s="39" t="s">
        <v>29</v>
      </c>
      <c r="C5135" s="40">
        <v>2740964.909999999</v>
      </c>
      <c r="D5135" s="42">
        <v>0</v>
      </c>
      <c r="E5135" s="41">
        <v>0</v>
      </c>
      <c r="F5135" s="43">
        <f t="shared" si="135"/>
        <v>2740964.909999999</v>
      </c>
    </row>
    <row r="5136" spans="1:6" ht="12.75">
      <c r="A5136" s="50" t="s">
        <v>246</v>
      </c>
      <c r="B5136" s="39" t="s">
        <v>30</v>
      </c>
      <c r="C5136" s="40">
        <v>81021.77000000002</v>
      </c>
      <c r="D5136" s="42">
        <v>0</v>
      </c>
      <c r="E5136" s="41">
        <v>0</v>
      </c>
      <c r="F5136" s="43">
        <f t="shared" si="135"/>
        <v>81021.77000000002</v>
      </c>
    </row>
    <row r="5137" spans="1:6" ht="12.75">
      <c r="A5137" s="50"/>
      <c r="B5137" s="39" t="s">
        <v>67</v>
      </c>
      <c r="C5137" s="40">
        <v>144629.97</v>
      </c>
      <c r="D5137" s="42">
        <v>0</v>
      </c>
      <c r="E5137" s="41">
        <v>0</v>
      </c>
      <c r="F5137" s="43">
        <f t="shared" si="135"/>
        <v>144629.97</v>
      </c>
    </row>
    <row r="5138" spans="1:6" ht="12.75">
      <c r="A5138" s="50"/>
      <c r="B5138" s="44" t="s">
        <v>66</v>
      </c>
      <c r="C5138" s="40">
        <v>293493.32999999996</v>
      </c>
      <c r="D5138" s="42">
        <v>0</v>
      </c>
      <c r="E5138" s="41">
        <v>92458.37</v>
      </c>
      <c r="F5138" s="43">
        <f t="shared" si="135"/>
        <v>201034.95999999996</v>
      </c>
    </row>
    <row r="5139" spans="1:6" ht="15">
      <c r="A5139" s="52"/>
      <c r="B5139" s="45" t="s">
        <v>5</v>
      </c>
      <c r="C5139" s="46">
        <v>61364360.289999984</v>
      </c>
      <c r="D5139" s="47">
        <f>SUM(D5115:D5138)</f>
        <v>0</v>
      </c>
      <c r="E5139" s="47">
        <f>SUM(E5115:E5138)</f>
        <v>1567471.08</v>
      </c>
      <c r="F5139" s="46">
        <f>SUM(F5115:F5138)</f>
        <v>59796889.209999986</v>
      </c>
    </row>
    <row r="5152" ht="12.75">
      <c r="B5152" s="37" t="s">
        <v>18</v>
      </c>
    </row>
    <row r="5153" spans="2:6" ht="12.75">
      <c r="B5153" s="34" t="s">
        <v>19</v>
      </c>
      <c r="C5153" s="35"/>
      <c r="D5153" s="35"/>
      <c r="E5153" s="36"/>
      <c r="F5153" s="36"/>
    </row>
    <row r="5154" spans="2:6" ht="15.75">
      <c r="B5154" s="34"/>
      <c r="C5154" s="14" t="s">
        <v>25</v>
      </c>
      <c r="D5154" s="14"/>
      <c r="E5154" s="15"/>
      <c r="F5154" s="38">
        <v>137</v>
      </c>
    </row>
    <row r="5155" spans="1:6" ht="12.75">
      <c r="A5155" s="49"/>
      <c r="B5155" s="58" t="s">
        <v>7</v>
      </c>
      <c r="C5155" s="60" t="s">
        <v>277</v>
      </c>
      <c r="D5155" s="60" t="s">
        <v>4</v>
      </c>
      <c r="E5155" s="60" t="s">
        <v>6</v>
      </c>
      <c r="F5155" s="60" t="s">
        <v>278</v>
      </c>
    </row>
    <row r="5156" spans="1:6" ht="12.75">
      <c r="A5156" s="49" t="s">
        <v>228</v>
      </c>
      <c r="B5156" s="59"/>
      <c r="C5156" s="61"/>
      <c r="D5156" s="61"/>
      <c r="E5156" s="61"/>
      <c r="F5156" s="61"/>
    </row>
    <row r="5157" spans="1:6" ht="12.75">
      <c r="A5157" s="50"/>
      <c r="B5157" s="39" t="s">
        <v>8</v>
      </c>
      <c r="C5157" s="40">
        <v>182081.6499999845</v>
      </c>
      <c r="D5157" s="41">
        <v>0</v>
      </c>
      <c r="E5157" s="42">
        <v>0</v>
      </c>
      <c r="F5157" s="43">
        <f>C5157+D5157-E5157</f>
        <v>182081.6499999845</v>
      </c>
    </row>
    <row r="5158" spans="1:6" ht="12.75">
      <c r="A5158" s="50" t="s">
        <v>229</v>
      </c>
      <c r="B5158" s="39" t="s">
        <v>9</v>
      </c>
      <c r="C5158" s="40">
        <v>1704964.3900000006</v>
      </c>
      <c r="D5158" s="42">
        <v>0</v>
      </c>
      <c r="E5158" s="41">
        <v>0</v>
      </c>
      <c r="F5158" s="43">
        <f>C5158+D5158-E5158</f>
        <v>1704964.3900000006</v>
      </c>
    </row>
    <row r="5159" spans="1:6" ht="12.75" customHeight="1">
      <c r="A5159" s="50" t="s">
        <v>230</v>
      </c>
      <c r="B5159" s="39" t="s">
        <v>10</v>
      </c>
      <c r="C5159" s="40">
        <v>767515.6399999997</v>
      </c>
      <c r="D5159" s="42">
        <v>2399833.33</v>
      </c>
      <c r="E5159" s="41">
        <v>0</v>
      </c>
      <c r="F5159" s="43">
        <f>C5159+D5159-E5159</f>
        <v>3167348.9699999997</v>
      </c>
    </row>
    <row r="5160" spans="1:6" ht="12.75">
      <c r="A5160" s="50" t="s">
        <v>232</v>
      </c>
      <c r="B5160" s="39" t="s">
        <v>247</v>
      </c>
      <c r="C5160" s="40">
        <v>-9706.099999998696</v>
      </c>
      <c r="D5160" s="42">
        <v>0</v>
      </c>
      <c r="E5160" s="41">
        <v>0</v>
      </c>
      <c r="F5160" s="43">
        <f>C5160+D5160-E5160</f>
        <v>-9706.099999998696</v>
      </c>
    </row>
    <row r="5161" spans="1:6" ht="12.75">
      <c r="A5161" s="51">
        <v>958</v>
      </c>
      <c r="B5161" s="39" t="s">
        <v>154</v>
      </c>
      <c r="C5161" s="40">
        <v>-119011.12000000011</v>
      </c>
      <c r="D5161" s="42">
        <v>0</v>
      </c>
      <c r="E5161" s="41">
        <v>0</v>
      </c>
      <c r="F5161" s="43">
        <f>C5161+D5161-E5161</f>
        <v>-119011.12000000011</v>
      </c>
    </row>
    <row r="5162" spans="1:6" ht="12.75">
      <c r="A5162" s="50" t="s">
        <v>233</v>
      </c>
      <c r="B5162" s="39" t="s">
        <v>12</v>
      </c>
      <c r="C5162" s="40">
        <v>3031513.8500000006</v>
      </c>
      <c r="D5162" s="42">
        <v>0</v>
      </c>
      <c r="E5162" s="41">
        <v>296583.6</v>
      </c>
      <c r="F5162" s="43">
        <f aca="true" t="shared" si="136" ref="F5162:F5180">C5162+D5162-E5162</f>
        <v>2734930.2500000005</v>
      </c>
    </row>
    <row r="5163" spans="1:6" ht="12.75">
      <c r="A5163" s="51" t="s">
        <v>234</v>
      </c>
      <c r="B5163" s="39" t="s">
        <v>248</v>
      </c>
      <c r="C5163" s="40">
        <v>1611656.6900000004</v>
      </c>
      <c r="D5163" s="42">
        <v>0</v>
      </c>
      <c r="E5163" s="41">
        <v>0</v>
      </c>
      <c r="F5163" s="43">
        <f t="shared" si="136"/>
        <v>1611656.6900000004</v>
      </c>
    </row>
    <row r="5164" spans="1:6" ht="12.75">
      <c r="A5164" s="50" t="s">
        <v>231</v>
      </c>
      <c r="B5164" s="39" t="s">
        <v>249</v>
      </c>
      <c r="C5164" s="40">
        <v>4384709.679999998</v>
      </c>
      <c r="D5164" s="42">
        <v>0</v>
      </c>
      <c r="E5164" s="41">
        <v>0</v>
      </c>
      <c r="F5164" s="43">
        <f t="shared" si="136"/>
        <v>4384709.679999998</v>
      </c>
    </row>
    <row r="5165" spans="1:6" ht="12.75">
      <c r="A5165" s="51" t="s">
        <v>235</v>
      </c>
      <c r="B5165" s="39" t="s">
        <v>250</v>
      </c>
      <c r="C5165" s="40">
        <v>13996088.610000009</v>
      </c>
      <c r="D5165" s="42">
        <v>14669945.84</v>
      </c>
      <c r="E5165" s="41">
        <v>0</v>
      </c>
      <c r="F5165" s="43">
        <f t="shared" si="136"/>
        <v>28666034.45000001</v>
      </c>
    </row>
    <row r="5166" spans="1:6" ht="12.75">
      <c r="A5166" s="50" t="s">
        <v>236</v>
      </c>
      <c r="B5166" s="39" t="s">
        <v>251</v>
      </c>
      <c r="C5166" s="40">
        <v>3953571.0500000007</v>
      </c>
      <c r="D5166" s="42">
        <v>0</v>
      </c>
      <c r="E5166" s="41">
        <v>0</v>
      </c>
      <c r="F5166" s="43">
        <f t="shared" si="136"/>
        <v>3953571.0500000007</v>
      </c>
    </row>
    <row r="5167" spans="1:6" ht="12.75">
      <c r="A5167" s="50" t="s">
        <v>237</v>
      </c>
      <c r="B5167" s="39" t="s">
        <v>252</v>
      </c>
      <c r="C5167" s="40">
        <v>2699238.8700000006</v>
      </c>
      <c r="D5167" s="42">
        <v>0</v>
      </c>
      <c r="E5167" s="41">
        <v>55374</v>
      </c>
      <c r="F5167" s="43">
        <f t="shared" si="136"/>
        <v>2643864.8700000006</v>
      </c>
    </row>
    <row r="5168" spans="1:6" ht="12.75">
      <c r="A5168" s="50" t="s">
        <v>238</v>
      </c>
      <c r="B5168" s="39" t="s">
        <v>253</v>
      </c>
      <c r="C5168" s="40">
        <v>5240247.73</v>
      </c>
      <c r="D5168" s="42">
        <v>0</v>
      </c>
      <c r="E5168" s="41">
        <v>0</v>
      </c>
      <c r="F5168" s="43">
        <f t="shared" si="136"/>
        <v>5240247.73</v>
      </c>
    </row>
    <row r="5169" spans="1:6" ht="12.75">
      <c r="A5169" s="50" t="s">
        <v>239</v>
      </c>
      <c r="B5169" s="39" t="s">
        <v>15</v>
      </c>
      <c r="C5169" s="40">
        <v>0.059999999932188075</v>
      </c>
      <c r="D5169" s="42">
        <v>0</v>
      </c>
      <c r="E5169" s="41">
        <v>0</v>
      </c>
      <c r="F5169" s="43">
        <f t="shared" si="136"/>
        <v>0.059999999932188075</v>
      </c>
    </row>
    <row r="5170" spans="1:6" ht="12.75" customHeight="1">
      <c r="A5170" s="50" t="s">
        <v>240</v>
      </c>
      <c r="B5170" s="39" t="s">
        <v>254</v>
      </c>
      <c r="C5170" s="40">
        <v>2071136.4499999997</v>
      </c>
      <c r="D5170" s="42">
        <v>0</v>
      </c>
      <c r="E5170" s="41">
        <v>0</v>
      </c>
      <c r="F5170" s="43">
        <f t="shared" si="136"/>
        <v>2071136.4499999997</v>
      </c>
    </row>
    <row r="5171" spans="1:6" ht="12.75">
      <c r="A5171" s="50" t="s">
        <v>242</v>
      </c>
      <c r="B5171" s="39" t="s">
        <v>255</v>
      </c>
      <c r="C5171" s="40">
        <v>11151002.319999993</v>
      </c>
      <c r="D5171" s="42">
        <v>0</v>
      </c>
      <c r="E5171" s="41">
        <v>55080.96</v>
      </c>
      <c r="F5171" s="43">
        <f t="shared" si="136"/>
        <v>11095921.359999992</v>
      </c>
    </row>
    <row r="5172" spans="1:6" ht="12.75">
      <c r="A5172" s="50" t="s">
        <v>241</v>
      </c>
      <c r="B5172" s="39" t="s">
        <v>17</v>
      </c>
      <c r="C5172" s="40">
        <v>1166085.259999999</v>
      </c>
      <c r="D5172" s="42">
        <v>0</v>
      </c>
      <c r="E5172" s="41">
        <v>1161318.98</v>
      </c>
      <c r="F5172" s="43">
        <f t="shared" si="136"/>
        <v>4766.279999999097</v>
      </c>
    </row>
    <row r="5173" spans="1:6" ht="12.75">
      <c r="A5173" s="50" t="s">
        <v>243</v>
      </c>
      <c r="B5173" s="39" t="s">
        <v>256</v>
      </c>
      <c r="C5173" s="40">
        <v>-384713.5100000028</v>
      </c>
      <c r="D5173" s="42">
        <v>7191625</v>
      </c>
      <c r="E5173" s="41">
        <v>0</v>
      </c>
      <c r="F5173" s="43">
        <f t="shared" si="136"/>
        <v>6806911.489999997</v>
      </c>
    </row>
    <row r="5174" spans="1:6" ht="12.75">
      <c r="A5174" s="50" t="s">
        <v>244</v>
      </c>
      <c r="B5174" s="39" t="s">
        <v>257</v>
      </c>
      <c r="C5174" s="40">
        <v>-0.060000000055879354</v>
      </c>
      <c r="D5174" s="42">
        <v>0</v>
      </c>
      <c r="E5174" s="41">
        <v>0</v>
      </c>
      <c r="F5174" s="43">
        <f t="shared" si="136"/>
        <v>-0.060000000055879354</v>
      </c>
    </row>
    <row r="5175" spans="1:6" ht="12.75">
      <c r="A5175" s="50" t="s">
        <v>245</v>
      </c>
      <c r="B5175" s="39" t="s">
        <v>258</v>
      </c>
      <c r="C5175" s="40">
        <v>0.5600000000558794</v>
      </c>
      <c r="D5175" s="42">
        <v>0</v>
      </c>
      <c r="E5175" s="41">
        <v>0</v>
      </c>
      <c r="F5175" s="43">
        <f t="shared" si="136"/>
        <v>0.5600000000558794</v>
      </c>
    </row>
    <row r="5176" spans="1:6" ht="12.75">
      <c r="A5176" s="51">
        <v>980</v>
      </c>
      <c r="B5176" s="39" t="s">
        <v>259</v>
      </c>
      <c r="C5176" s="40">
        <v>5182855.58</v>
      </c>
      <c r="D5176" s="42">
        <v>0</v>
      </c>
      <c r="E5176" s="41">
        <v>0</v>
      </c>
      <c r="F5176" s="43">
        <f t="shared" si="136"/>
        <v>5182855.58</v>
      </c>
    </row>
    <row r="5177" spans="1:6" ht="12.75">
      <c r="A5177" s="51"/>
      <c r="B5177" s="39" t="s">
        <v>29</v>
      </c>
      <c r="C5177" s="40">
        <v>2740964.909999999</v>
      </c>
      <c r="D5177" s="42">
        <v>0</v>
      </c>
      <c r="E5177" s="41">
        <v>2681468.78</v>
      </c>
      <c r="F5177" s="43">
        <f t="shared" si="136"/>
        <v>59496.12999999942</v>
      </c>
    </row>
    <row r="5178" spans="1:6" ht="12.75">
      <c r="A5178" s="50" t="s">
        <v>246</v>
      </c>
      <c r="B5178" s="39" t="s">
        <v>30</v>
      </c>
      <c r="C5178" s="40">
        <v>81021.77000000002</v>
      </c>
      <c r="D5178" s="42">
        <v>0</v>
      </c>
      <c r="E5178" s="41">
        <v>0</v>
      </c>
      <c r="F5178" s="43">
        <f t="shared" si="136"/>
        <v>81021.77000000002</v>
      </c>
    </row>
    <row r="5179" spans="1:6" ht="12.75">
      <c r="A5179" s="50"/>
      <c r="B5179" s="39" t="s">
        <v>67</v>
      </c>
      <c r="C5179" s="40">
        <v>144629.97</v>
      </c>
      <c r="D5179" s="42">
        <v>0</v>
      </c>
      <c r="E5179" s="41">
        <v>0</v>
      </c>
      <c r="F5179" s="43">
        <f t="shared" si="136"/>
        <v>144629.97</v>
      </c>
    </row>
    <row r="5180" spans="1:6" ht="12.75">
      <c r="A5180" s="50"/>
      <c r="B5180" s="44" t="s">
        <v>66</v>
      </c>
      <c r="C5180" s="40">
        <v>201034.95999999996</v>
      </c>
      <c r="D5180" s="42">
        <v>0</v>
      </c>
      <c r="E5180" s="41">
        <v>0</v>
      </c>
      <c r="F5180" s="43">
        <f t="shared" si="136"/>
        <v>201034.95999999996</v>
      </c>
    </row>
    <row r="5181" spans="1:6" ht="15">
      <c r="A5181" s="52"/>
      <c r="B5181" s="45" t="s">
        <v>5</v>
      </c>
      <c r="C5181" s="46">
        <v>59796889.209999986</v>
      </c>
      <c r="D5181" s="47">
        <f>SUM(D5157:D5180)</f>
        <v>24261404.17</v>
      </c>
      <c r="E5181" s="47">
        <f>SUM(E5157:E5180)</f>
        <v>4249826.32</v>
      </c>
      <c r="F5181" s="46">
        <f>SUM(F5157:F5180)</f>
        <v>79808467.05999997</v>
      </c>
    </row>
    <row r="5196" ht="12.75">
      <c r="B5196" s="37" t="s">
        <v>18</v>
      </c>
    </row>
    <row r="5197" spans="2:6" ht="12.75">
      <c r="B5197" s="34" t="s">
        <v>19</v>
      </c>
      <c r="C5197" s="35"/>
      <c r="D5197" s="35"/>
      <c r="E5197" s="36"/>
      <c r="F5197" s="36"/>
    </row>
    <row r="5198" spans="2:6" ht="12.75" customHeight="1">
      <c r="B5198" s="34"/>
      <c r="C5198" s="14" t="s">
        <v>25</v>
      </c>
      <c r="D5198" s="14"/>
      <c r="E5198" s="15"/>
      <c r="F5198" s="38">
        <v>138</v>
      </c>
    </row>
    <row r="5199" spans="1:6" ht="12.75">
      <c r="A5199" s="49"/>
      <c r="B5199" s="58" t="s">
        <v>7</v>
      </c>
      <c r="C5199" s="60" t="s">
        <v>279</v>
      </c>
      <c r="D5199" s="60" t="s">
        <v>4</v>
      </c>
      <c r="E5199" s="60" t="s">
        <v>6</v>
      </c>
      <c r="F5199" s="60" t="s">
        <v>280</v>
      </c>
    </row>
    <row r="5200" spans="1:6" ht="12.75">
      <c r="A5200" s="49" t="s">
        <v>228</v>
      </c>
      <c r="B5200" s="59"/>
      <c r="C5200" s="61"/>
      <c r="D5200" s="61"/>
      <c r="E5200" s="61"/>
      <c r="F5200" s="61"/>
    </row>
    <row r="5201" spans="1:6" ht="12.75">
      <c r="A5201" s="50"/>
      <c r="B5201" s="39" t="s">
        <v>8</v>
      </c>
      <c r="C5201" s="40">
        <v>182081.6499999845</v>
      </c>
      <c r="D5201" s="41">
        <v>0</v>
      </c>
      <c r="E5201" s="42">
        <v>0</v>
      </c>
      <c r="F5201" s="43">
        <f>C5201+D5201-E5201</f>
        <v>182081.6499999845</v>
      </c>
    </row>
    <row r="5202" spans="1:6" ht="12.75">
      <c r="A5202" s="50" t="s">
        <v>229</v>
      </c>
      <c r="B5202" s="39" t="s">
        <v>9</v>
      </c>
      <c r="C5202" s="40">
        <v>1704964.3900000006</v>
      </c>
      <c r="D5202" s="42">
        <v>0</v>
      </c>
      <c r="E5202" s="41">
        <v>0</v>
      </c>
      <c r="F5202" s="43">
        <f>C5202+D5202-E5202</f>
        <v>1704964.3900000006</v>
      </c>
    </row>
    <row r="5203" spans="1:6" ht="12.75">
      <c r="A5203" s="50" t="s">
        <v>230</v>
      </c>
      <c r="B5203" s="39" t="s">
        <v>10</v>
      </c>
      <c r="C5203" s="40">
        <v>3167348.9699999997</v>
      </c>
      <c r="D5203" s="42">
        <v>0</v>
      </c>
      <c r="E5203" s="41">
        <v>71535.81</v>
      </c>
      <c r="F5203" s="43">
        <f>C5203+D5203-E5203</f>
        <v>3095813.1599999997</v>
      </c>
    </row>
    <row r="5204" spans="1:6" ht="12.75">
      <c r="A5204" s="50" t="s">
        <v>232</v>
      </c>
      <c r="B5204" s="39" t="s">
        <v>247</v>
      </c>
      <c r="C5204" s="40">
        <v>-9706.099999998696</v>
      </c>
      <c r="D5204" s="42">
        <v>0</v>
      </c>
      <c r="E5204" s="41">
        <v>0</v>
      </c>
      <c r="F5204" s="43">
        <f>C5204+D5204-E5204</f>
        <v>-9706.099999998696</v>
      </c>
    </row>
    <row r="5205" spans="1:6" ht="12.75">
      <c r="A5205" s="51">
        <v>958</v>
      </c>
      <c r="B5205" s="39" t="s">
        <v>154</v>
      </c>
      <c r="C5205" s="40">
        <v>-119011.12000000011</v>
      </c>
      <c r="D5205" s="42">
        <v>0</v>
      </c>
      <c r="E5205" s="41">
        <v>0</v>
      </c>
      <c r="F5205" s="43">
        <f>C5205+D5205-E5205</f>
        <v>-119011.12000000011</v>
      </c>
    </row>
    <row r="5206" spans="1:6" ht="12.75">
      <c r="A5206" s="50" t="s">
        <v>233</v>
      </c>
      <c r="B5206" s="39" t="s">
        <v>12</v>
      </c>
      <c r="C5206" s="40">
        <v>2734930.2500000005</v>
      </c>
      <c r="D5206" s="42">
        <v>0</v>
      </c>
      <c r="E5206" s="41">
        <v>35683.83</v>
      </c>
      <c r="F5206" s="43">
        <f aca="true" t="shared" si="137" ref="F5206:F5224">C5206+D5206-E5206</f>
        <v>2699246.4200000004</v>
      </c>
    </row>
    <row r="5207" spans="1:6" ht="12.75">
      <c r="A5207" s="51" t="s">
        <v>234</v>
      </c>
      <c r="B5207" s="39" t="s">
        <v>248</v>
      </c>
      <c r="C5207" s="40">
        <v>1611656.6900000004</v>
      </c>
      <c r="D5207" s="42">
        <v>1232708.33</v>
      </c>
      <c r="E5207" s="41">
        <v>0</v>
      </c>
      <c r="F5207" s="43">
        <f t="shared" si="137"/>
        <v>2844365.0200000005</v>
      </c>
    </row>
    <row r="5208" spans="1:6" ht="12.75">
      <c r="A5208" s="50" t="s">
        <v>231</v>
      </c>
      <c r="B5208" s="39" t="s">
        <v>249</v>
      </c>
      <c r="C5208" s="40">
        <v>4384709.679999998</v>
      </c>
      <c r="D5208" s="42">
        <v>0</v>
      </c>
      <c r="E5208" s="41">
        <v>0</v>
      </c>
      <c r="F5208" s="43">
        <f t="shared" si="137"/>
        <v>4384709.679999998</v>
      </c>
    </row>
    <row r="5209" spans="1:6" ht="12.75">
      <c r="A5209" s="51" t="s">
        <v>235</v>
      </c>
      <c r="B5209" s="39" t="s">
        <v>250</v>
      </c>
      <c r="C5209" s="40">
        <v>28666034.45000001</v>
      </c>
      <c r="D5209" s="42">
        <v>0</v>
      </c>
      <c r="E5209" s="41">
        <v>0</v>
      </c>
      <c r="F5209" s="43">
        <f t="shared" si="137"/>
        <v>28666034.45000001</v>
      </c>
    </row>
    <row r="5210" spans="1:6" ht="12.75">
      <c r="A5210" s="50" t="s">
        <v>236</v>
      </c>
      <c r="B5210" s="39" t="s">
        <v>251</v>
      </c>
      <c r="C5210" s="40">
        <v>3953571.0500000007</v>
      </c>
      <c r="D5210" s="42">
        <v>0</v>
      </c>
      <c r="E5210" s="41">
        <v>0</v>
      </c>
      <c r="F5210" s="43">
        <f t="shared" si="137"/>
        <v>3953571.0500000007</v>
      </c>
    </row>
    <row r="5211" spans="1:6" ht="12.75">
      <c r="A5211" s="50" t="s">
        <v>237</v>
      </c>
      <c r="B5211" s="39" t="s">
        <v>252</v>
      </c>
      <c r="C5211" s="40">
        <v>2643864.8700000006</v>
      </c>
      <c r="D5211" s="42">
        <v>0</v>
      </c>
      <c r="E5211" s="41">
        <v>0</v>
      </c>
      <c r="F5211" s="43">
        <f t="shared" si="137"/>
        <v>2643864.8700000006</v>
      </c>
    </row>
    <row r="5212" spans="1:6" ht="12.75">
      <c r="A5212" s="50" t="s">
        <v>238</v>
      </c>
      <c r="B5212" s="39" t="s">
        <v>253</v>
      </c>
      <c r="C5212" s="40">
        <v>5240247.73</v>
      </c>
      <c r="D5212" s="42">
        <v>0</v>
      </c>
      <c r="E5212" s="41">
        <v>0</v>
      </c>
      <c r="F5212" s="43">
        <f t="shared" si="137"/>
        <v>5240247.73</v>
      </c>
    </row>
    <row r="5213" spans="1:6" ht="12.75">
      <c r="A5213" s="50" t="s">
        <v>239</v>
      </c>
      <c r="B5213" s="39" t="s">
        <v>15</v>
      </c>
      <c r="C5213" s="40">
        <v>0.059999999932188075</v>
      </c>
      <c r="D5213" s="42">
        <v>0</v>
      </c>
      <c r="E5213" s="41">
        <v>0</v>
      </c>
      <c r="F5213" s="43">
        <f t="shared" si="137"/>
        <v>0.059999999932188075</v>
      </c>
    </row>
    <row r="5214" spans="1:6" ht="12.75">
      <c r="A5214" s="50" t="s">
        <v>240</v>
      </c>
      <c r="B5214" s="39" t="s">
        <v>254</v>
      </c>
      <c r="C5214" s="40">
        <v>2071136.4499999997</v>
      </c>
      <c r="D5214" s="42">
        <v>0</v>
      </c>
      <c r="E5214" s="41">
        <v>0</v>
      </c>
      <c r="F5214" s="43">
        <f t="shared" si="137"/>
        <v>2071136.4499999997</v>
      </c>
    </row>
    <row r="5215" spans="1:6" ht="12.75">
      <c r="A5215" s="50" t="s">
        <v>242</v>
      </c>
      <c r="B5215" s="39" t="s">
        <v>255</v>
      </c>
      <c r="C5215" s="40">
        <v>11095921.359999992</v>
      </c>
      <c r="D5215" s="42">
        <v>0</v>
      </c>
      <c r="E5215" s="41">
        <v>0</v>
      </c>
      <c r="F5215" s="43">
        <f t="shared" si="137"/>
        <v>11095921.359999992</v>
      </c>
    </row>
    <row r="5216" spans="1:6" ht="12.75">
      <c r="A5216" s="50" t="s">
        <v>241</v>
      </c>
      <c r="B5216" s="39" t="s">
        <v>17</v>
      </c>
      <c r="C5216" s="40">
        <v>4766.279999999097</v>
      </c>
      <c r="D5216" s="42">
        <v>0</v>
      </c>
      <c r="E5216" s="41">
        <v>0</v>
      </c>
      <c r="F5216" s="43">
        <f t="shared" si="137"/>
        <v>4766.279999999097</v>
      </c>
    </row>
    <row r="5217" spans="1:6" ht="12.75">
      <c r="A5217" s="50" t="s">
        <v>243</v>
      </c>
      <c r="B5217" s="39" t="s">
        <v>256</v>
      </c>
      <c r="C5217" s="40">
        <v>6806911.489999997</v>
      </c>
      <c r="D5217" s="42">
        <v>0</v>
      </c>
      <c r="E5217" s="41">
        <v>7166757.18</v>
      </c>
      <c r="F5217" s="43">
        <f t="shared" si="137"/>
        <v>-359845.6900000023</v>
      </c>
    </row>
    <row r="5218" spans="1:6" ht="12.75">
      <c r="A5218" s="50" t="s">
        <v>244</v>
      </c>
      <c r="B5218" s="39" t="s">
        <v>257</v>
      </c>
      <c r="C5218" s="40">
        <v>-0.060000000055879354</v>
      </c>
      <c r="D5218" s="42">
        <v>240486.46</v>
      </c>
      <c r="E5218" s="41">
        <v>0</v>
      </c>
      <c r="F5218" s="43">
        <f t="shared" si="137"/>
        <v>240486.39999999994</v>
      </c>
    </row>
    <row r="5219" spans="1:6" ht="12.75">
      <c r="A5219" s="50" t="s">
        <v>245</v>
      </c>
      <c r="B5219" s="39" t="s">
        <v>258</v>
      </c>
      <c r="C5219" s="40">
        <v>0.5600000000558794</v>
      </c>
      <c r="D5219" s="42">
        <v>0</v>
      </c>
      <c r="E5219" s="41">
        <v>0</v>
      </c>
      <c r="F5219" s="43">
        <f t="shared" si="137"/>
        <v>0.5600000000558794</v>
      </c>
    </row>
    <row r="5220" spans="1:6" ht="12.75">
      <c r="A5220" s="51">
        <v>980</v>
      </c>
      <c r="B5220" s="39" t="s">
        <v>259</v>
      </c>
      <c r="C5220" s="40">
        <v>5182855.58</v>
      </c>
      <c r="D5220" s="42">
        <v>0</v>
      </c>
      <c r="E5220" s="41">
        <v>0</v>
      </c>
      <c r="F5220" s="43">
        <f t="shared" si="137"/>
        <v>5182855.58</v>
      </c>
    </row>
    <row r="5221" spans="1:6" ht="12.75">
      <c r="A5221" s="51"/>
      <c r="B5221" s="39" t="s">
        <v>29</v>
      </c>
      <c r="C5221" s="40">
        <v>59496.12999999942</v>
      </c>
      <c r="D5221" s="42">
        <v>0</v>
      </c>
      <c r="E5221" s="41">
        <v>0</v>
      </c>
      <c r="F5221" s="43">
        <f t="shared" si="137"/>
        <v>59496.12999999942</v>
      </c>
    </row>
    <row r="5222" spans="1:6" ht="12.75">
      <c r="A5222" s="50" t="s">
        <v>246</v>
      </c>
      <c r="B5222" s="39" t="s">
        <v>30</v>
      </c>
      <c r="C5222" s="40">
        <v>81021.77000000002</v>
      </c>
      <c r="D5222" s="42">
        <v>0</v>
      </c>
      <c r="E5222" s="41">
        <v>0</v>
      </c>
      <c r="F5222" s="43">
        <f t="shared" si="137"/>
        <v>81021.77000000002</v>
      </c>
    </row>
    <row r="5223" spans="1:6" ht="12.75">
      <c r="A5223" s="50"/>
      <c r="B5223" s="39" t="s">
        <v>67</v>
      </c>
      <c r="C5223" s="40">
        <v>144629.97</v>
      </c>
      <c r="D5223" s="42">
        <v>0</v>
      </c>
      <c r="E5223" s="41">
        <v>0</v>
      </c>
      <c r="F5223" s="43">
        <f t="shared" si="137"/>
        <v>144629.97</v>
      </c>
    </row>
    <row r="5224" spans="1:6" ht="12.75">
      <c r="A5224" s="50"/>
      <c r="B5224" s="44" t="s">
        <v>66</v>
      </c>
      <c r="C5224" s="40">
        <v>201034.95999999996</v>
      </c>
      <c r="D5224" s="42">
        <v>44235</v>
      </c>
      <c r="E5224" s="41">
        <v>0</v>
      </c>
      <c r="F5224" s="43">
        <f t="shared" si="137"/>
        <v>245269.95999999996</v>
      </c>
    </row>
    <row r="5225" spans="1:6" ht="15">
      <c r="A5225" s="52"/>
      <c r="B5225" s="45" t="s">
        <v>5</v>
      </c>
      <c r="C5225" s="46">
        <v>79808467.05999997</v>
      </c>
      <c r="D5225" s="47">
        <f>SUM(D5201:D5224)</f>
        <v>1517429.79</v>
      </c>
      <c r="E5225" s="47">
        <f>SUM(E5201:E5224)</f>
        <v>7273976.819999999</v>
      </c>
      <c r="F5225" s="46">
        <f>SUM(F5201:F5224)</f>
        <v>74051920.02999999</v>
      </c>
    </row>
    <row r="5241" ht="12.75" customHeight="1">
      <c r="B5241" s="37" t="s">
        <v>18</v>
      </c>
    </row>
    <row r="5242" spans="2:6" ht="12.75">
      <c r="B5242" s="34" t="s">
        <v>19</v>
      </c>
      <c r="C5242" s="35"/>
      <c r="D5242" s="35"/>
      <c r="E5242" s="36"/>
      <c r="F5242" s="36"/>
    </row>
    <row r="5243" spans="2:6" ht="15.75">
      <c r="B5243" s="34"/>
      <c r="C5243" s="14" t="s">
        <v>25</v>
      </c>
      <c r="D5243" s="14"/>
      <c r="E5243" s="15"/>
      <c r="F5243" s="38">
        <v>139</v>
      </c>
    </row>
    <row r="5244" spans="1:6" ht="12.75">
      <c r="A5244" s="49"/>
      <c r="B5244" s="58" t="s">
        <v>7</v>
      </c>
      <c r="C5244" s="60" t="s">
        <v>281</v>
      </c>
      <c r="D5244" s="60" t="s">
        <v>4</v>
      </c>
      <c r="E5244" s="60" t="s">
        <v>6</v>
      </c>
      <c r="F5244" s="60" t="s">
        <v>282</v>
      </c>
    </row>
    <row r="5245" spans="1:6" ht="12.75">
      <c r="A5245" s="49" t="s">
        <v>228</v>
      </c>
      <c r="B5245" s="59"/>
      <c r="C5245" s="61"/>
      <c r="D5245" s="61"/>
      <c r="E5245" s="61"/>
      <c r="F5245" s="61"/>
    </row>
    <row r="5246" spans="1:6" ht="12.75">
      <c r="A5246" s="50"/>
      <c r="B5246" s="39" t="s">
        <v>8</v>
      </c>
      <c r="C5246" s="40">
        <v>182081.6499999845</v>
      </c>
      <c r="D5246" s="41">
        <v>0</v>
      </c>
      <c r="E5246" s="42">
        <v>44139.12</v>
      </c>
      <c r="F5246" s="43">
        <f>C5246+D5246-E5246</f>
        <v>137942.52999998452</v>
      </c>
    </row>
    <row r="5247" spans="1:6" ht="12.75">
      <c r="A5247" s="50" t="s">
        <v>229</v>
      </c>
      <c r="B5247" s="39" t="s">
        <v>9</v>
      </c>
      <c r="C5247" s="40">
        <v>1704964.3900000006</v>
      </c>
      <c r="D5247" s="42">
        <v>0</v>
      </c>
      <c r="E5247" s="41">
        <v>0</v>
      </c>
      <c r="F5247" s="43">
        <f>C5247+D5247-E5247</f>
        <v>1704964.3900000006</v>
      </c>
    </row>
    <row r="5248" spans="1:6" ht="12.75">
      <c r="A5248" s="50" t="s">
        <v>230</v>
      </c>
      <c r="B5248" s="39" t="s">
        <v>10</v>
      </c>
      <c r="C5248" s="40">
        <v>3095813.1599999997</v>
      </c>
      <c r="D5248" s="42">
        <v>0</v>
      </c>
      <c r="E5248" s="41">
        <v>0</v>
      </c>
      <c r="F5248" s="43">
        <f>C5248+D5248-E5248</f>
        <v>3095813.1599999997</v>
      </c>
    </row>
    <row r="5249" spans="1:6" ht="12.75">
      <c r="A5249" s="50" t="s">
        <v>232</v>
      </c>
      <c r="B5249" s="39" t="s">
        <v>247</v>
      </c>
      <c r="C5249" s="40">
        <v>-9706.099999998696</v>
      </c>
      <c r="D5249" s="42">
        <v>0</v>
      </c>
      <c r="E5249" s="41">
        <v>0</v>
      </c>
      <c r="F5249" s="43">
        <f>C5249+D5249-E5249</f>
        <v>-9706.099999998696</v>
      </c>
    </row>
    <row r="5250" spans="1:6" ht="12.75">
      <c r="A5250" s="51">
        <v>958</v>
      </c>
      <c r="B5250" s="39" t="s">
        <v>154</v>
      </c>
      <c r="C5250" s="40">
        <v>-119011.12000000011</v>
      </c>
      <c r="D5250" s="42">
        <v>0</v>
      </c>
      <c r="E5250" s="41">
        <v>0</v>
      </c>
      <c r="F5250" s="43">
        <f>C5250+D5250-E5250</f>
        <v>-119011.12000000011</v>
      </c>
    </row>
    <row r="5251" spans="1:6" ht="12.75">
      <c r="A5251" s="50" t="s">
        <v>233</v>
      </c>
      <c r="B5251" s="39" t="s">
        <v>12</v>
      </c>
      <c r="C5251" s="40">
        <v>2699246.4200000004</v>
      </c>
      <c r="D5251" s="42">
        <v>0</v>
      </c>
      <c r="E5251" s="41">
        <v>0</v>
      </c>
      <c r="F5251" s="43">
        <f aca="true" t="shared" si="138" ref="F5251:F5269">C5251+D5251-E5251</f>
        <v>2699246.4200000004</v>
      </c>
    </row>
    <row r="5252" spans="1:6" ht="12.75">
      <c r="A5252" s="51" t="s">
        <v>234</v>
      </c>
      <c r="B5252" s="39" t="s">
        <v>248</v>
      </c>
      <c r="C5252" s="40">
        <v>2844365.0200000005</v>
      </c>
      <c r="D5252" s="42">
        <v>0</v>
      </c>
      <c r="E5252" s="41">
        <v>0</v>
      </c>
      <c r="F5252" s="43">
        <f t="shared" si="138"/>
        <v>2844365.0200000005</v>
      </c>
    </row>
    <row r="5253" spans="1:6" ht="12.75">
      <c r="A5253" s="50" t="s">
        <v>231</v>
      </c>
      <c r="B5253" s="39" t="s">
        <v>249</v>
      </c>
      <c r="C5253" s="40">
        <v>4384709.679999998</v>
      </c>
      <c r="D5253" s="42">
        <v>0</v>
      </c>
      <c r="E5253" s="41">
        <v>0</v>
      </c>
      <c r="F5253" s="43">
        <f t="shared" si="138"/>
        <v>4384709.679999998</v>
      </c>
    </row>
    <row r="5254" spans="1:6" ht="12.75">
      <c r="A5254" s="51" t="s">
        <v>235</v>
      </c>
      <c r="B5254" s="39" t="s">
        <v>250</v>
      </c>
      <c r="C5254" s="40">
        <v>28666034.45000001</v>
      </c>
      <c r="D5254" s="42">
        <v>0</v>
      </c>
      <c r="E5254" s="41">
        <v>14937370.14</v>
      </c>
      <c r="F5254" s="43">
        <f t="shared" si="138"/>
        <v>13728664.31000001</v>
      </c>
    </row>
    <row r="5255" spans="1:6" ht="12.75">
      <c r="A5255" s="50" t="s">
        <v>236</v>
      </c>
      <c r="B5255" s="39" t="s">
        <v>251</v>
      </c>
      <c r="C5255" s="40">
        <v>3953571.0500000007</v>
      </c>
      <c r="D5255" s="42">
        <v>0</v>
      </c>
      <c r="E5255" s="41">
        <v>0</v>
      </c>
      <c r="F5255" s="43">
        <f t="shared" si="138"/>
        <v>3953571.0500000007</v>
      </c>
    </row>
    <row r="5256" spans="1:6" ht="12.75">
      <c r="A5256" s="50" t="s">
        <v>237</v>
      </c>
      <c r="B5256" s="39" t="s">
        <v>252</v>
      </c>
      <c r="C5256" s="40">
        <v>2643864.8700000006</v>
      </c>
      <c r="D5256" s="42">
        <v>0</v>
      </c>
      <c r="E5256" s="41">
        <v>0</v>
      </c>
      <c r="F5256" s="43">
        <f t="shared" si="138"/>
        <v>2643864.8700000006</v>
      </c>
    </row>
    <row r="5257" spans="1:6" ht="12.75">
      <c r="A5257" s="50" t="s">
        <v>238</v>
      </c>
      <c r="B5257" s="39" t="s">
        <v>253</v>
      </c>
      <c r="C5257" s="40">
        <v>5240247.73</v>
      </c>
      <c r="D5257" s="42">
        <v>0</v>
      </c>
      <c r="E5257" s="41">
        <v>0</v>
      </c>
      <c r="F5257" s="43">
        <f t="shared" si="138"/>
        <v>5240247.73</v>
      </c>
    </row>
    <row r="5258" spans="1:6" ht="12.75">
      <c r="A5258" s="50" t="s">
        <v>239</v>
      </c>
      <c r="B5258" s="39" t="s">
        <v>15</v>
      </c>
      <c r="C5258" s="40">
        <v>0.059999999932188075</v>
      </c>
      <c r="D5258" s="42">
        <v>0</v>
      </c>
      <c r="E5258" s="41">
        <v>0</v>
      </c>
      <c r="F5258" s="43">
        <f t="shared" si="138"/>
        <v>0.059999999932188075</v>
      </c>
    </row>
    <row r="5259" spans="1:6" ht="12.75">
      <c r="A5259" s="50" t="s">
        <v>240</v>
      </c>
      <c r="B5259" s="39" t="s">
        <v>254</v>
      </c>
      <c r="C5259" s="40">
        <v>2071136.4499999997</v>
      </c>
      <c r="D5259" s="42">
        <v>0</v>
      </c>
      <c r="E5259" s="41">
        <v>0</v>
      </c>
      <c r="F5259" s="43">
        <f t="shared" si="138"/>
        <v>2071136.4499999997</v>
      </c>
    </row>
    <row r="5260" spans="1:6" ht="12.75">
      <c r="A5260" s="50" t="s">
        <v>242</v>
      </c>
      <c r="B5260" s="39" t="s">
        <v>255</v>
      </c>
      <c r="C5260" s="40">
        <v>11095921.359999992</v>
      </c>
      <c r="D5260" s="42">
        <v>0</v>
      </c>
      <c r="E5260" s="41">
        <v>0</v>
      </c>
      <c r="F5260" s="43">
        <f t="shared" si="138"/>
        <v>11095921.359999992</v>
      </c>
    </row>
    <row r="5261" spans="1:6" ht="12.75">
      <c r="A5261" s="50" t="s">
        <v>241</v>
      </c>
      <c r="B5261" s="39" t="s">
        <v>17</v>
      </c>
      <c r="C5261" s="40">
        <v>4766.279999999097</v>
      </c>
      <c r="D5261" s="42">
        <v>0</v>
      </c>
      <c r="E5261" s="41">
        <v>0</v>
      </c>
      <c r="F5261" s="43">
        <f t="shared" si="138"/>
        <v>4766.279999999097</v>
      </c>
    </row>
    <row r="5262" spans="1:6" ht="12.75">
      <c r="A5262" s="50" t="s">
        <v>243</v>
      </c>
      <c r="B5262" s="39" t="s">
        <v>256</v>
      </c>
      <c r="C5262" s="40">
        <v>-359845.6900000023</v>
      </c>
      <c r="D5262" s="42">
        <v>0</v>
      </c>
      <c r="E5262" s="41">
        <v>18624</v>
      </c>
      <c r="F5262" s="43">
        <f t="shared" si="138"/>
        <v>-378469.6900000023</v>
      </c>
    </row>
    <row r="5263" spans="1:6" ht="12.75">
      <c r="A5263" s="50" t="s">
        <v>244</v>
      </c>
      <c r="B5263" s="39" t="s">
        <v>257</v>
      </c>
      <c r="C5263" s="40">
        <v>240486.39999999994</v>
      </c>
      <c r="D5263" s="42">
        <v>0</v>
      </c>
      <c r="E5263" s="41">
        <v>240486.46</v>
      </c>
      <c r="F5263" s="43">
        <f t="shared" si="138"/>
        <v>-0.060000000055879354</v>
      </c>
    </row>
    <row r="5264" spans="1:6" ht="12.75">
      <c r="A5264" s="50" t="s">
        <v>245</v>
      </c>
      <c r="B5264" s="39" t="s">
        <v>258</v>
      </c>
      <c r="C5264" s="40">
        <v>0.5600000000558794</v>
      </c>
      <c r="D5264" s="42">
        <v>0</v>
      </c>
      <c r="E5264" s="41">
        <v>0</v>
      </c>
      <c r="F5264" s="43">
        <f t="shared" si="138"/>
        <v>0.5600000000558794</v>
      </c>
    </row>
    <row r="5265" spans="1:6" ht="12.75">
      <c r="A5265" s="51">
        <v>980</v>
      </c>
      <c r="B5265" s="39" t="s">
        <v>259</v>
      </c>
      <c r="C5265" s="40">
        <v>5182855.58</v>
      </c>
      <c r="D5265" s="42">
        <v>0</v>
      </c>
      <c r="E5265" s="41">
        <v>0</v>
      </c>
      <c r="F5265" s="43">
        <f t="shared" si="138"/>
        <v>5182855.58</v>
      </c>
    </row>
    <row r="5266" spans="1:6" ht="12.75">
      <c r="A5266" s="51"/>
      <c r="B5266" s="39" t="s">
        <v>29</v>
      </c>
      <c r="C5266" s="40">
        <v>59496.12999999942</v>
      </c>
      <c r="D5266" s="42">
        <v>17058.23</v>
      </c>
      <c r="E5266" s="41">
        <v>0</v>
      </c>
      <c r="F5266" s="43">
        <f t="shared" si="138"/>
        <v>76554.35999999942</v>
      </c>
    </row>
    <row r="5267" spans="1:6" ht="12.75">
      <c r="A5267" s="50" t="s">
        <v>246</v>
      </c>
      <c r="B5267" s="39" t="s">
        <v>30</v>
      </c>
      <c r="C5267" s="40">
        <v>81021.77000000002</v>
      </c>
      <c r="D5267" s="42">
        <v>0</v>
      </c>
      <c r="E5267" s="41">
        <v>0</v>
      </c>
      <c r="F5267" s="43">
        <f t="shared" si="138"/>
        <v>81021.77000000002</v>
      </c>
    </row>
    <row r="5268" spans="1:6" ht="12.75">
      <c r="A5268" s="50"/>
      <c r="B5268" s="39" t="s">
        <v>67</v>
      </c>
      <c r="C5268" s="40">
        <v>144629.97</v>
      </c>
      <c r="D5268" s="42">
        <v>0</v>
      </c>
      <c r="E5268" s="41">
        <v>0</v>
      </c>
      <c r="F5268" s="43">
        <f t="shared" si="138"/>
        <v>144629.97</v>
      </c>
    </row>
    <row r="5269" spans="1:6" ht="12.75">
      <c r="A5269" s="50"/>
      <c r="B5269" s="44" t="s">
        <v>66</v>
      </c>
      <c r="C5269" s="40">
        <v>245269.95999999996</v>
      </c>
      <c r="D5269" s="42">
        <v>0</v>
      </c>
      <c r="E5269" s="41">
        <v>0</v>
      </c>
      <c r="F5269" s="43">
        <f t="shared" si="138"/>
        <v>245269.95999999996</v>
      </c>
    </row>
    <row r="5270" spans="1:6" ht="15">
      <c r="A5270" s="52"/>
      <c r="B5270" s="45" t="s">
        <v>5</v>
      </c>
      <c r="C5270" s="46">
        <v>74051920.02999999</v>
      </c>
      <c r="D5270" s="47">
        <f>SUM(D5246:D5269)</f>
        <v>17058.23</v>
      </c>
      <c r="E5270" s="47">
        <f>SUM(E5246:E5269)</f>
        <v>15240619.72</v>
      </c>
      <c r="F5270" s="46">
        <f>SUM(F5246:F5269)</f>
        <v>58828358.53999999</v>
      </c>
    </row>
    <row r="5288" ht="12.75">
      <c r="B5288" s="37" t="s">
        <v>18</v>
      </c>
    </row>
    <row r="5289" spans="2:6" ht="12.75">
      <c r="B5289" s="34" t="s">
        <v>19</v>
      </c>
      <c r="C5289" s="35"/>
      <c r="D5289" s="35"/>
      <c r="E5289" s="36"/>
      <c r="F5289" s="36"/>
    </row>
    <row r="5290" spans="2:6" ht="15.75">
      <c r="B5290" s="34"/>
      <c r="C5290" s="14" t="s">
        <v>25</v>
      </c>
      <c r="D5290" s="14"/>
      <c r="E5290" s="15"/>
      <c r="F5290" s="38">
        <v>140</v>
      </c>
    </row>
    <row r="5291" spans="1:6" ht="12.75">
      <c r="A5291" s="49"/>
      <c r="B5291" s="58" t="s">
        <v>7</v>
      </c>
      <c r="C5291" s="60" t="s">
        <v>283</v>
      </c>
      <c r="D5291" s="60" t="s">
        <v>4</v>
      </c>
      <c r="E5291" s="60" t="s">
        <v>6</v>
      </c>
      <c r="F5291" s="60" t="s">
        <v>284</v>
      </c>
    </row>
    <row r="5292" spans="1:6" ht="12.75">
      <c r="A5292" s="49" t="s">
        <v>228</v>
      </c>
      <c r="B5292" s="59"/>
      <c r="C5292" s="61"/>
      <c r="D5292" s="61"/>
      <c r="E5292" s="61"/>
      <c r="F5292" s="61"/>
    </row>
    <row r="5293" spans="1:6" ht="12.75" customHeight="1">
      <c r="A5293" s="50"/>
      <c r="B5293" s="39" t="s">
        <v>8</v>
      </c>
      <c r="C5293" s="40">
        <v>137942.52999998452</v>
      </c>
      <c r="D5293" s="41">
        <v>0</v>
      </c>
      <c r="E5293" s="42">
        <v>0</v>
      </c>
      <c r="F5293" s="43">
        <f>C5293+D5293-E5293</f>
        <v>137942.52999998452</v>
      </c>
    </row>
    <row r="5294" spans="1:6" ht="12.75">
      <c r="A5294" s="50" t="s">
        <v>229</v>
      </c>
      <c r="B5294" s="39" t="s">
        <v>9</v>
      </c>
      <c r="C5294" s="40">
        <v>1704964.3900000006</v>
      </c>
      <c r="D5294" s="42">
        <v>0</v>
      </c>
      <c r="E5294" s="41">
        <v>973687.5</v>
      </c>
      <c r="F5294" s="43">
        <f>C5294+D5294-E5294</f>
        <v>731276.8900000006</v>
      </c>
    </row>
    <row r="5295" spans="1:6" ht="12.75">
      <c r="A5295" s="50" t="s">
        <v>230</v>
      </c>
      <c r="B5295" s="39" t="s">
        <v>10</v>
      </c>
      <c r="C5295" s="40">
        <v>3095813.1599999997</v>
      </c>
      <c r="D5295" s="42">
        <v>0</v>
      </c>
      <c r="E5295" s="41">
        <v>0</v>
      </c>
      <c r="F5295" s="43">
        <f>C5295+D5295-E5295</f>
        <v>3095813.1599999997</v>
      </c>
    </row>
    <row r="5296" spans="1:6" ht="12.75">
      <c r="A5296" s="50" t="s">
        <v>232</v>
      </c>
      <c r="B5296" s="39" t="s">
        <v>247</v>
      </c>
      <c r="C5296" s="40">
        <v>-9706.099999998696</v>
      </c>
      <c r="D5296" s="42">
        <v>0</v>
      </c>
      <c r="E5296" s="41">
        <v>0</v>
      </c>
      <c r="F5296" s="43">
        <f>C5296+D5296-E5296</f>
        <v>-9706.099999998696</v>
      </c>
    </row>
    <row r="5297" spans="1:6" ht="12.75">
      <c r="A5297" s="51">
        <v>958</v>
      </c>
      <c r="B5297" s="39" t="s">
        <v>154</v>
      </c>
      <c r="C5297" s="40">
        <v>-119011.12000000011</v>
      </c>
      <c r="D5297" s="42">
        <v>0</v>
      </c>
      <c r="E5297" s="41">
        <v>0</v>
      </c>
      <c r="F5297" s="43">
        <f>C5297+D5297-E5297</f>
        <v>-119011.12000000011</v>
      </c>
    </row>
    <row r="5298" spans="1:6" ht="12.75">
      <c r="A5298" s="50" t="s">
        <v>233</v>
      </c>
      <c r="B5298" s="39" t="s">
        <v>12</v>
      </c>
      <c r="C5298" s="40">
        <v>2699246.4200000004</v>
      </c>
      <c r="D5298" s="42">
        <v>0</v>
      </c>
      <c r="E5298" s="41">
        <v>0</v>
      </c>
      <c r="F5298" s="43">
        <f aca="true" t="shared" si="139" ref="F5298:F5316">C5298+D5298-E5298</f>
        <v>2699246.4200000004</v>
      </c>
    </row>
    <row r="5299" spans="1:6" ht="12.75">
      <c r="A5299" s="51" t="s">
        <v>234</v>
      </c>
      <c r="B5299" s="39" t="s">
        <v>248</v>
      </c>
      <c r="C5299" s="40">
        <v>2844365.0200000005</v>
      </c>
      <c r="D5299" s="42">
        <v>0</v>
      </c>
      <c r="E5299" s="41">
        <v>1023418.37</v>
      </c>
      <c r="F5299" s="43">
        <f t="shared" si="139"/>
        <v>1820946.6500000004</v>
      </c>
    </row>
    <row r="5300" spans="1:6" ht="12.75">
      <c r="A5300" s="50" t="s">
        <v>231</v>
      </c>
      <c r="B5300" s="39" t="s">
        <v>249</v>
      </c>
      <c r="C5300" s="40">
        <v>4384709.679999998</v>
      </c>
      <c r="D5300" s="42">
        <v>0</v>
      </c>
      <c r="E5300" s="41">
        <v>0</v>
      </c>
      <c r="F5300" s="43">
        <f t="shared" si="139"/>
        <v>4384709.679999998</v>
      </c>
    </row>
    <row r="5301" spans="1:6" ht="12.75">
      <c r="A5301" s="51" t="s">
        <v>235</v>
      </c>
      <c r="B5301" s="39" t="s">
        <v>250</v>
      </c>
      <c r="C5301" s="40">
        <v>13728664.31000001</v>
      </c>
      <c r="D5301" s="42">
        <v>0</v>
      </c>
      <c r="E5301" s="41">
        <v>3575826.6</v>
      </c>
      <c r="F5301" s="43">
        <f t="shared" si="139"/>
        <v>10152837.71000001</v>
      </c>
    </row>
    <row r="5302" spans="1:6" ht="12.75">
      <c r="A5302" s="50" t="s">
        <v>236</v>
      </c>
      <c r="B5302" s="39" t="s">
        <v>251</v>
      </c>
      <c r="C5302" s="40">
        <v>3953571.0500000007</v>
      </c>
      <c r="D5302" s="42">
        <v>0</v>
      </c>
      <c r="E5302" s="41">
        <v>0</v>
      </c>
      <c r="F5302" s="43">
        <f t="shared" si="139"/>
        <v>3953571.0500000007</v>
      </c>
    </row>
    <row r="5303" spans="1:6" ht="12.75">
      <c r="A5303" s="50" t="s">
        <v>237</v>
      </c>
      <c r="B5303" s="39" t="s">
        <v>252</v>
      </c>
      <c r="C5303" s="40">
        <v>2643864.8700000006</v>
      </c>
      <c r="D5303" s="42">
        <v>0</v>
      </c>
      <c r="E5303" s="41">
        <v>0</v>
      </c>
      <c r="F5303" s="43">
        <f t="shared" si="139"/>
        <v>2643864.8700000006</v>
      </c>
    </row>
    <row r="5304" spans="1:6" ht="12.75">
      <c r="A5304" s="50" t="s">
        <v>238</v>
      </c>
      <c r="B5304" s="39" t="s">
        <v>253</v>
      </c>
      <c r="C5304" s="40">
        <v>5240247.73</v>
      </c>
      <c r="D5304" s="42">
        <v>0</v>
      </c>
      <c r="E5304" s="41">
        <v>0</v>
      </c>
      <c r="F5304" s="43">
        <f t="shared" si="139"/>
        <v>5240247.73</v>
      </c>
    </row>
    <row r="5305" spans="1:6" ht="12.75">
      <c r="A5305" s="50" t="s">
        <v>239</v>
      </c>
      <c r="B5305" s="39" t="s">
        <v>15</v>
      </c>
      <c r="C5305" s="40">
        <v>0.059999999932188075</v>
      </c>
      <c r="D5305" s="42">
        <v>0</v>
      </c>
      <c r="E5305" s="41">
        <v>0</v>
      </c>
      <c r="F5305" s="43">
        <f t="shared" si="139"/>
        <v>0.059999999932188075</v>
      </c>
    </row>
    <row r="5306" spans="1:6" ht="12.75">
      <c r="A5306" s="50" t="s">
        <v>240</v>
      </c>
      <c r="B5306" s="39" t="s">
        <v>254</v>
      </c>
      <c r="C5306" s="40">
        <v>2071136.4499999997</v>
      </c>
      <c r="D5306" s="42">
        <v>0</v>
      </c>
      <c r="E5306" s="41">
        <v>0</v>
      </c>
      <c r="F5306" s="43">
        <f t="shared" si="139"/>
        <v>2071136.4499999997</v>
      </c>
    </row>
    <row r="5307" spans="1:6" ht="12.75">
      <c r="A5307" s="50" t="s">
        <v>242</v>
      </c>
      <c r="B5307" s="39" t="s">
        <v>255</v>
      </c>
      <c r="C5307" s="40">
        <v>11095921.359999992</v>
      </c>
      <c r="D5307" s="42">
        <v>0</v>
      </c>
      <c r="E5307" s="41">
        <v>0</v>
      </c>
      <c r="F5307" s="43">
        <f t="shared" si="139"/>
        <v>11095921.359999992</v>
      </c>
    </row>
    <row r="5308" spans="1:6" ht="12.75">
      <c r="A5308" s="50" t="s">
        <v>241</v>
      </c>
      <c r="B5308" s="39" t="s">
        <v>17</v>
      </c>
      <c r="C5308" s="40">
        <v>4766.279999999097</v>
      </c>
      <c r="D5308" s="42">
        <v>0</v>
      </c>
      <c r="E5308" s="41">
        <v>0</v>
      </c>
      <c r="F5308" s="43">
        <f t="shared" si="139"/>
        <v>4766.279999999097</v>
      </c>
    </row>
    <row r="5309" spans="1:6" ht="12.75">
      <c r="A5309" s="50" t="s">
        <v>243</v>
      </c>
      <c r="B5309" s="39" t="s">
        <v>256</v>
      </c>
      <c r="C5309" s="40">
        <v>-378469.6900000023</v>
      </c>
      <c r="D5309" s="42">
        <v>0</v>
      </c>
      <c r="E5309" s="41">
        <v>32615.2</v>
      </c>
      <c r="F5309" s="43">
        <f t="shared" si="139"/>
        <v>-411084.8900000023</v>
      </c>
    </row>
    <row r="5310" spans="1:6" ht="12.75">
      <c r="A5310" s="50" t="s">
        <v>244</v>
      </c>
      <c r="B5310" s="39" t="s">
        <v>257</v>
      </c>
      <c r="C5310" s="40">
        <v>-0.060000000055879354</v>
      </c>
      <c r="D5310" s="42">
        <v>0</v>
      </c>
      <c r="E5310" s="41">
        <v>0</v>
      </c>
      <c r="F5310" s="43">
        <f t="shared" si="139"/>
        <v>-0.060000000055879354</v>
      </c>
    </row>
    <row r="5311" spans="1:6" ht="12.75">
      <c r="A5311" s="50" t="s">
        <v>245</v>
      </c>
      <c r="B5311" s="39" t="s">
        <v>258</v>
      </c>
      <c r="C5311" s="40">
        <v>0.5600000000558794</v>
      </c>
      <c r="D5311" s="42">
        <v>0</v>
      </c>
      <c r="E5311" s="41">
        <v>0</v>
      </c>
      <c r="F5311" s="43">
        <f t="shared" si="139"/>
        <v>0.5600000000558794</v>
      </c>
    </row>
    <row r="5312" spans="1:6" ht="12.75">
      <c r="A5312" s="51">
        <v>980</v>
      </c>
      <c r="B5312" s="39" t="s">
        <v>259</v>
      </c>
      <c r="C5312" s="40">
        <v>5182855.58</v>
      </c>
      <c r="D5312" s="42">
        <v>0</v>
      </c>
      <c r="E5312" s="41">
        <v>0</v>
      </c>
      <c r="F5312" s="43">
        <f t="shared" si="139"/>
        <v>5182855.58</v>
      </c>
    </row>
    <row r="5313" spans="1:6" ht="12.75">
      <c r="A5313" s="51"/>
      <c r="B5313" s="39" t="s">
        <v>29</v>
      </c>
      <c r="C5313" s="40">
        <v>76554.35999999942</v>
      </c>
      <c r="D5313" s="42">
        <v>0</v>
      </c>
      <c r="E5313" s="41">
        <v>17058.25</v>
      </c>
      <c r="F5313" s="43">
        <f t="shared" si="139"/>
        <v>59496.10999999942</v>
      </c>
    </row>
    <row r="5314" spans="1:6" ht="12.75">
      <c r="A5314" s="50" t="s">
        <v>246</v>
      </c>
      <c r="B5314" s="39" t="s">
        <v>30</v>
      </c>
      <c r="C5314" s="40">
        <v>81021.77000000002</v>
      </c>
      <c r="D5314" s="42">
        <v>0</v>
      </c>
      <c r="E5314" s="41">
        <v>0</v>
      </c>
      <c r="F5314" s="43">
        <f t="shared" si="139"/>
        <v>81021.77000000002</v>
      </c>
    </row>
    <row r="5315" spans="1:6" ht="12.75">
      <c r="A5315" s="50"/>
      <c r="B5315" s="39" t="s">
        <v>67</v>
      </c>
      <c r="C5315" s="40">
        <v>144629.97</v>
      </c>
      <c r="D5315" s="42">
        <v>0</v>
      </c>
      <c r="E5315" s="41">
        <v>0</v>
      </c>
      <c r="F5315" s="43">
        <f t="shared" si="139"/>
        <v>144629.97</v>
      </c>
    </row>
    <row r="5316" spans="1:6" ht="12.75">
      <c r="A5316" s="50"/>
      <c r="B5316" s="44" t="s">
        <v>66</v>
      </c>
      <c r="C5316" s="40">
        <v>245269.95999999996</v>
      </c>
      <c r="D5316" s="42">
        <v>4213</v>
      </c>
      <c r="E5316" s="41">
        <v>0</v>
      </c>
      <c r="F5316" s="43">
        <f t="shared" si="139"/>
        <v>249482.95999999996</v>
      </c>
    </row>
    <row r="5317" spans="1:6" ht="15">
      <c r="A5317" s="52"/>
      <c r="B5317" s="45" t="s">
        <v>5</v>
      </c>
      <c r="C5317" s="46">
        <v>58828358.53999999</v>
      </c>
      <c r="D5317" s="47">
        <f>SUM(D5293:D5316)</f>
        <v>4213</v>
      </c>
      <c r="E5317" s="47">
        <f>SUM(E5293:E5316)</f>
        <v>5622605.920000001</v>
      </c>
      <c r="F5317" s="46">
        <f>SUM(F5293:F5316)</f>
        <v>53209965.62</v>
      </c>
    </row>
    <row r="5330" ht="12.75">
      <c r="B5330" s="37" t="s">
        <v>18</v>
      </c>
    </row>
    <row r="5331" spans="2:6" ht="12.75">
      <c r="B5331" s="34" t="s">
        <v>19</v>
      </c>
      <c r="C5331" s="35"/>
      <c r="D5331" s="35"/>
      <c r="E5331" s="36"/>
      <c r="F5331" s="36"/>
    </row>
    <row r="5332" spans="2:6" ht="12.75" customHeight="1">
      <c r="B5332" s="34"/>
      <c r="C5332" s="14" t="s">
        <v>25</v>
      </c>
      <c r="D5332" s="14"/>
      <c r="E5332" s="15"/>
      <c r="F5332" s="38">
        <v>141</v>
      </c>
    </row>
    <row r="5333" spans="1:6" ht="12.75">
      <c r="A5333" s="49"/>
      <c r="B5333" s="58" t="s">
        <v>7</v>
      </c>
      <c r="C5333" s="60" t="s">
        <v>285</v>
      </c>
      <c r="D5333" s="60" t="s">
        <v>4</v>
      </c>
      <c r="E5333" s="60" t="s">
        <v>6</v>
      </c>
      <c r="F5333" s="60" t="s">
        <v>286</v>
      </c>
    </row>
    <row r="5334" spans="1:6" ht="12.75">
      <c r="A5334" s="49" t="s">
        <v>228</v>
      </c>
      <c r="B5334" s="59"/>
      <c r="C5334" s="61"/>
      <c r="D5334" s="61"/>
      <c r="E5334" s="61"/>
      <c r="F5334" s="61"/>
    </row>
    <row r="5335" spans="1:6" ht="12.75">
      <c r="A5335" s="50"/>
      <c r="B5335" s="39" t="s">
        <v>8</v>
      </c>
      <c r="C5335" s="40">
        <v>137942.52999998452</v>
      </c>
      <c r="D5335" s="41">
        <v>0</v>
      </c>
      <c r="E5335" s="42">
        <v>0</v>
      </c>
      <c r="F5335" s="43">
        <f>C5335+D5335-E5335</f>
        <v>137942.52999998452</v>
      </c>
    </row>
    <row r="5336" spans="1:6" ht="12.75">
      <c r="A5336" s="50" t="s">
        <v>229</v>
      </c>
      <c r="B5336" s="39" t="s">
        <v>9</v>
      </c>
      <c r="C5336" s="40">
        <v>731276.8900000006</v>
      </c>
      <c r="D5336" s="42">
        <v>0</v>
      </c>
      <c r="E5336" s="41">
        <v>0</v>
      </c>
      <c r="F5336" s="43">
        <f>C5336+D5336-E5336</f>
        <v>731276.8900000006</v>
      </c>
    </row>
    <row r="5337" spans="1:6" ht="12.75">
      <c r="A5337" s="50" t="s">
        <v>230</v>
      </c>
      <c r="B5337" s="39" t="s">
        <v>10</v>
      </c>
      <c r="C5337" s="40">
        <v>3095813.1599999997</v>
      </c>
      <c r="D5337" s="42">
        <v>0</v>
      </c>
      <c r="E5337" s="41">
        <v>0</v>
      </c>
      <c r="F5337" s="43">
        <f>C5337+D5337-E5337</f>
        <v>3095813.1599999997</v>
      </c>
    </row>
    <row r="5338" spans="1:6" ht="12.75">
      <c r="A5338" s="50" t="s">
        <v>232</v>
      </c>
      <c r="B5338" s="39" t="s">
        <v>247</v>
      </c>
      <c r="C5338" s="40">
        <v>-9706.099999998696</v>
      </c>
      <c r="D5338" s="42">
        <v>0</v>
      </c>
      <c r="E5338" s="41">
        <v>0</v>
      </c>
      <c r="F5338" s="43">
        <f>C5338+D5338-E5338</f>
        <v>-9706.099999998696</v>
      </c>
    </row>
    <row r="5339" spans="1:6" ht="12.75">
      <c r="A5339" s="51">
        <v>958</v>
      </c>
      <c r="B5339" s="39" t="s">
        <v>154</v>
      </c>
      <c r="C5339" s="40">
        <v>-119011.12000000011</v>
      </c>
      <c r="D5339" s="42">
        <v>0</v>
      </c>
      <c r="E5339" s="41">
        <v>0</v>
      </c>
      <c r="F5339" s="43">
        <f>C5339+D5339-E5339</f>
        <v>-119011.12000000011</v>
      </c>
    </row>
    <row r="5340" spans="1:6" ht="12.75">
      <c r="A5340" s="50" t="s">
        <v>233</v>
      </c>
      <c r="B5340" s="39" t="s">
        <v>12</v>
      </c>
      <c r="C5340" s="40">
        <v>2699246.4200000004</v>
      </c>
      <c r="D5340" s="42">
        <v>0</v>
      </c>
      <c r="E5340" s="41">
        <v>0</v>
      </c>
      <c r="F5340" s="43">
        <f aca="true" t="shared" si="140" ref="F5340:F5358">C5340+D5340-E5340</f>
        <v>2699246.4200000004</v>
      </c>
    </row>
    <row r="5341" spans="1:6" ht="12.75">
      <c r="A5341" s="51" t="s">
        <v>234</v>
      </c>
      <c r="B5341" s="39" t="s">
        <v>248</v>
      </c>
      <c r="C5341" s="40">
        <v>1820946.6500000004</v>
      </c>
      <c r="D5341" s="42">
        <v>0</v>
      </c>
      <c r="E5341" s="41">
        <v>0</v>
      </c>
      <c r="F5341" s="43">
        <f t="shared" si="140"/>
        <v>1820946.6500000004</v>
      </c>
    </row>
    <row r="5342" spans="1:6" ht="12.75">
      <c r="A5342" s="50" t="s">
        <v>231</v>
      </c>
      <c r="B5342" s="39" t="s">
        <v>249</v>
      </c>
      <c r="C5342" s="40">
        <v>4384709.679999998</v>
      </c>
      <c r="D5342" s="42">
        <v>0</v>
      </c>
      <c r="E5342" s="41">
        <v>0</v>
      </c>
      <c r="F5342" s="43">
        <f t="shared" si="140"/>
        <v>4384709.679999998</v>
      </c>
    </row>
    <row r="5343" spans="1:6" ht="12.75">
      <c r="A5343" s="51" t="s">
        <v>235</v>
      </c>
      <c r="B5343" s="39" t="s">
        <v>250</v>
      </c>
      <c r="C5343" s="40">
        <v>10152837.71000001</v>
      </c>
      <c r="D5343" s="42">
        <v>0</v>
      </c>
      <c r="E5343" s="41">
        <v>0</v>
      </c>
      <c r="F5343" s="43">
        <f t="shared" si="140"/>
        <v>10152837.71000001</v>
      </c>
    </row>
    <row r="5344" spans="1:6" ht="12.75">
      <c r="A5344" s="50" t="s">
        <v>236</v>
      </c>
      <c r="B5344" s="39" t="s">
        <v>251</v>
      </c>
      <c r="C5344" s="40">
        <v>3953571.0500000007</v>
      </c>
      <c r="D5344" s="42">
        <v>0</v>
      </c>
      <c r="E5344" s="41">
        <v>0</v>
      </c>
      <c r="F5344" s="43">
        <f t="shared" si="140"/>
        <v>3953571.0500000007</v>
      </c>
    </row>
    <row r="5345" spans="1:6" ht="12.75">
      <c r="A5345" s="50" t="s">
        <v>237</v>
      </c>
      <c r="B5345" s="39" t="s">
        <v>252</v>
      </c>
      <c r="C5345" s="40">
        <v>2643864.8700000006</v>
      </c>
      <c r="D5345" s="42">
        <v>0</v>
      </c>
      <c r="E5345" s="41">
        <v>0</v>
      </c>
      <c r="F5345" s="43">
        <f t="shared" si="140"/>
        <v>2643864.8700000006</v>
      </c>
    </row>
    <row r="5346" spans="1:6" ht="12.75">
      <c r="A5346" s="50" t="s">
        <v>238</v>
      </c>
      <c r="B5346" s="39" t="s">
        <v>253</v>
      </c>
      <c r="C5346" s="40">
        <v>5240247.73</v>
      </c>
      <c r="D5346" s="42">
        <v>0</v>
      </c>
      <c r="E5346" s="41">
        <v>0</v>
      </c>
      <c r="F5346" s="43">
        <f t="shared" si="140"/>
        <v>5240247.73</v>
      </c>
    </row>
    <row r="5347" spans="1:6" ht="12.75">
      <c r="A5347" s="50" t="s">
        <v>239</v>
      </c>
      <c r="B5347" s="39" t="s">
        <v>15</v>
      </c>
      <c r="C5347" s="40">
        <v>0.059999999932188075</v>
      </c>
      <c r="D5347" s="42">
        <v>0</v>
      </c>
      <c r="E5347" s="41">
        <v>0</v>
      </c>
      <c r="F5347" s="43">
        <f t="shared" si="140"/>
        <v>0.059999999932188075</v>
      </c>
    </row>
    <row r="5348" spans="1:6" ht="12.75">
      <c r="A5348" s="50" t="s">
        <v>240</v>
      </c>
      <c r="B5348" s="39" t="s">
        <v>254</v>
      </c>
      <c r="C5348" s="40">
        <v>2071136.4499999997</v>
      </c>
      <c r="D5348" s="42">
        <v>0</v>
      </c>
      <c r="E5348" s="41">
        <v>0</v>
      </c>
      <c r="F5348" s="43">
        <f t="shared" si="140"/>
        <v>2071136.4499999997</v>
      </c>
    </row>
    <row r="5349" spans="1:6" ht="12.75">
      <c r="A5349" s="50" t="s">
        <v>242</v>
      </c>
      <c r="B5349" s="39" t="s">
        <v>255</v>
      </c>
      <c r="C5349" s="40">
        <v>11095921.359999992</v>
      </c>
      <c r="D5349" s="42">
        <v>0</v>
      </c>
      <c r="E5349" s="41">
        <v>0</v>
      </c>
      <c r="F5349" s="43">
        <f t="shared" si="140"/>
        <v>11095921.359999992</v>
      </c>
    </row>
    <row r="5350" spans="1:6" ht="12.75">
      <c r="A5350" s="50" t="s">
        <v>241</v>
      </c>
      <c r="B5350" s="39" t="s">
        <v>17</v>
      </c>
      <c r="C5350" s="40">
        <v>4766.279999999097</v>
      </c>
      <c r="D5350" s="42">
        <v>0</v>
      </c>
      <c r="E5350" s="41">
        <v>0</v>
      </c>
      <c r="F5350" s="43">
        <f t="shared" si="140"/>
        <v>4766.279999999097</v>
      </c>
    </row>
    <row r="5351" spans="1:6" ht="12.75">
      <c r="A5351" s="50" t="s">
        <v>243</v>
      </c>
      <c r="B5351" s="39" t="s">
        <v>256</v>
      </c>
      <c r="C5351" s="40">
        <v>-411084.8900000023</v>
      </c>
      <c r="D5351" s="42">
        <v>0</v>
      </c>
      <c r="E5351" s="41">
        <v>0</v>
      </c>
      <c r="F5351" s="43">
        <f t="shared" si="140"/>
        <v>-411084.8900000023</v>
      </c>
    </row>
    <row r="5352" spans="1:6" ht="12.75">
      <c r="A5352" s="50" t="s">
        <v>244</v>
      </c>
      <c r="B5352" s="39" t="s">
        <v>257</v>
      </c>
      <c r="C5352" s="40">
        <v>-0.060000000055879354</v>
      </c>
      <c r="D5352" s="42">
        <v>0</v>
      </c>
      <c r="E5352" s="41">
        <v>0</v>
      </c>
      <c r="F5352" s="43">
        <f t="shared" si="140"/>
        <v>-0.060000000055879354</v>
      </c>
    </row>
    <row r="5353" spans="1:6" ht="12.75">
      <c r="A5353" s="50" t="s">
        <v>245</v>
      </c>
      <c r="B5353" s="39" t="s">
        <v>258</v>
      </c>
      <c r="C5353" s="40">
        <v>0.5600000000558794</v>
      </c>
      <c r="D5353" s="42">
        <v>0</v>
      </c>
      <c r="E5353" s="41">
        <v>0</v>
      </c>
      <c r="F5353" s="43">
        <f t="shared" si="140"/>
        <v>0.5600000000558794</v>
      </c>
    </row>
    <row r="5354" spans="1:6" ht="12.75">
      <c r="A5354" s="51">
        <v>980</v>
      </c>
      <c r="B5354" s="39" t="s">
        <v>259</v>
      </c>
      <c r="C5354" s="40">
        <v>5182855.58</v>
      </c>
      <c r="D5354" s="42">
        <v>0</v>
      </c>
      <c r="E5354" s="41">
        <v>0</v>
      </c>
      <c r="F5354" s="43">
        <f t="shared" si="140"/>
        <v>5182855.58</v>
      </c>
    </row>
    <row r="5355" spans="1:6" ht="12.75">
      <c r="A5355" s="51"/>
      <c r="B5355" s="39" t="s">
        <v>29</v>
      </c>
      <c r="C5355" s="40">
        <v>59496.10999999942</v>
      </c>
      <c r="D5355" s="42">
        <v>0</v>
      </c>
      <c r="E5355" s="41">
        <v>0</v>
      </c>
      <c r="F5355" s="43">
        <f t="shared" si="140"/>
        <v>59496.10999999942</v>
      </c>
    </row>
    <row r="5356" spans="1:6" ht="12.75">
      <c r="A5356" s="50" t="s">
        <v>246</v>
      </c>
      <c r="B5356" s="39" t="s">
        <v>30</v>
      </c>
      <c r="C5356" s="40">
        <v>81021.77000000002</v>
      </c>
      <c r="D5356" s="42">
        <v>0</v>
      </c>
      <c r="E5356" s="41">
        <v>0</v>
      </c>
      <c r="F5356" s="43">
        <f t="shared" si="140"/>
        <v>81021.77000000002</v>
      </c>
    </row>
    <row r="5357" spans="1:6" ht="12.75">
      <c r="A5357" s="50"/>
      <c r="B5357" s="39" t="s">
        <v>67</v>
      </c>
      <c r="C5357" s="40">
        <v>144629.97</v>
      </c>
      <c r="D5357" s="42">
        <v>0</v>
      </c>
      <c r="E5357" s="41">
        <v>0</v>
      </c>
      <c r="F5357" s="43">
        <f t="shared" si="140"/>
        <v>144629.97</v>
      </c>
    </row>
    <row r="5358" spans="1:6" ht="12.75">
      <c r="A5358" s="50"/>
      <c r="B5358" s="44" t="s">
        <v>66</v>
      </c>
      <c r="C5358" s="40">
        <v>249482.95999999996</v>
      </c>
      <c r="D5358" s="42">
        <v>4240</v>
      </c>
      <c r="E5358" s="41">
        <v>0</v>
      </c>
      <c r="F5358" s="43">
        <f t="shared" si="140"/>
        <v>253722.95999999996</v>
      </c>
    </row>
    <row r="5359" spans="1:6" ht="15">
      <c r="A5359" s="52"/>
      <c r="B5359" s="45" t="s">
        <v>5</v>
      </c>
      <c r="C5359" s="46">
        <v>53209965.62</v>
      </c>
      <c r="D5359" s="47">
        <f>SUM(D5335:D5358)</f>
        <v>4240</v>
      </c>
      <c r="E5359" s="47">
        <f>SUM(E5335:E5358)</f>
        <v>0</v>
      </c>
      <c r="F5359" s="46">
        <f>SUM(F5335:F5358)</f>
        <v>53214205.62</v>
      </c>
    </row>
    <row r="5365" ht="12.75" customHeight="1"/>
    <row r="5380" ht="12.75">
      <c r="B5380" s="37" t="s">
        <v>18</v>
      </c>
    </row>
    <row r="5381" spans="2:6" ht="12.75">
      <c r="B5381" s="34" t="s">
        <v>19</v>
      </c>
      <c r="C5381" s="35"/>
      <c r="D5381" s="35"/>
      <c r="E5381" s="36"/>
      <c r="F5381" s="36"/>
    </row>
    <row r="5382" spans="2:6" ht="15.75">
      <c r="B5382" s="34"/>
      <c r="C5382" s="14" t="s">
        <v>25</v>
      </c>
      <c r="D5382" s="14"/>
      <c r="E5382" s="15"/>
      <c r="F5382" s="38">
        <v>142</v>
      </c>
    </row>
    <row r="5383" spans="1:6" ht="12.75">
      <c r="A5383" s="49"/>
      <c r="B5383" s="58" t="s">
        <v>7</v>
      </c>
      <c r="C5383" s="60" t="s">
        <v>287</v>
      </c>
      <c r="D5383" s="60" t="s">
        <v>4</v>
      </c>
      <c r="E5383" s="60" t="s">
        <v>6</v>
      </c>
      <c r="F5383" s="60" t="s">
        <v>288</v>
      </c>
    </row>
    <row r="5384" spans="1:6" ht="12.75">
      <c r="A5384" s="49" t="s">
        <v>228</v>
      </c>
      <c r="B5384" s="59"/>
      <c r="C5384" s="61"/>
      <c r="D5384" s="61"/>
      <c r="E5384" s="61"/>
      <c r="F5384" s="61"/>
    </row>
    <row r="5385" spans="1:6" ht="12.75">
      <c r="A5385" s="50"/>
      <c r="B5385" s="39" t="s">
        <v>8</v>
      </c>
      <c r="C5385" s="40">
        <v>137942.52999998452</v>
      </c>
      <c r="D5385" s="41">
        <v>0</v>
      </c>
      <c r="E5385" s="42">
        <v>0</v>
      </c>
      <c r="F5385" s="43">
        <f>C5385+D5385-E5385</f>
        <v>137942.52999998452</v>
      </c>
    </row>
    <row r="5386" spans="1:6" ht="12.75">
      <c r="A5386" s="50" t="s">
        <v>229</v>
      </c>
      <c r="B5386" s="39" t="s">
        <v>9</v>
      </c>
      <c r="C5386" s="40">
        <v>731276.8900000006</v>
      </c>
      <c r="D5386" s="42">
        <v>4070416.67</v>
      </c>
      <c r="E5386" s="41">
        <v>2679418.44</v>
      </c>
      <c r="F5386" s="43">
        <f>C5386+D5386-E5386</f>
        <v>2122275.1200000006</v>
      </c>
    </row>
    <row r="5387" spans="1:6" ht="12.75">
      <c r="A5387" s="50" t="s">
        <v>230</v>
      </c>
      <c r="B5387" s="39" t="s">
        <v>10</v>
      </c>
      <c r="C5387" s="40">
        <v>3095813.1599999997</v>
      </c>
      <c r="D5387" s="42">
        <v>0</v>
      </c>
      <c r="E5387" s="41">
        <v>0</v>
      </c>
      <c r="F5387" s="43">
        <f>C5387+D5387-E5387</f>
        <v>3095813.1599999997</v>
      </c>
    </row>
    <row r="5388" spans="1:6" ht="12.75">
      <c r="A5388" s="50" t="s">
        <v>232</v>
      </c>
      <c r="B5388" s="39" t="s">
        <v>247</v>
      </c>
      <c r="C5388" s="40">
        <v>-9706.099999998696</v>
      </c>
      <c r="D5388" s="42">
        <v>0</v>
      </c>
      <c r="E5388" s="41">
        <v>0</v>
      </c>
      <c r="F5388" s="43">
        <f>C5388+D5388-E5388</f>
        <v>-9706.099999998696</v>
      </c>
    </row>
    <row r="5389" spans="1:6" ht="12.75">
      <c r="A5389" s="51">
        <v>958</v>
      </c>
      <c r="B5389" s="39" t="s">
        <v>154</v>
      </c>
      <c r="C5389" s="40">
        <v>-119011.12000000011</v>
      </c>
      <c r="D5389" s="42">
        <v>0</v>
      </c>
      <c r="E5389" s="41">
        <v>0</v>
      </c>
      <c r="F5389" s="43">
        <f>C5389+D5389-E5389</f>
        <v>-119011.12000000011</v>
      </c>
    </row>
    <row r="5390" spans="1:6" ht="12.75">
      <c r="A5390" s="50" t="s">
        <v>233</v>
      </c>
      <c r="B5390" s="39" t="s">
        <v>12</v>
      </c>
      <c r="C5390" s="40">
        <v>2699246.4200000004</v>
      </c>
      <c r="D5390" s="42">
        <v>0</v>
      </c>
      <c r="E5390" s="41">
        <v>0</v>
      </c>
      <c r="F5390" s="43">
        <f aca="true" t="shared" si="141" ref="F5390:F5408">C5390+D5390-E5390</f>
        <v>2699246.4200000004</v>
      </c>
    </row>
    <row r="5391" spans="1:6" ht="12.75">
      <c r="A5391" s="51" t="s">
        <v>234</v>
      </c>
      <c r="B5391" s="39" t="s">
        <v>248</v>
      </c>
      <c r="C5391" s="40">
        <v>1820946.6500000004</v>
      </c>
      <c r="D5391" s="42">
        <v>0</v>
      </c>
      <c r="E5391" s="41">
        <v>0</v>
      </c>
      <c r="F5391" s="43">
        <f t="shared" si="141"/>
        <v>1820946.6500000004</v>
      </c>
    </row>
    <row r="5392" spans="1:6" ht="12.75">
      <c r="A5392" s="50" t="s">
        <v>231</v>
      </c>
      <c r="B5392" s="39" t="s">
        <v>249</v>
      </c>
      <c r="C5392" s="40">
        <v>4384709.679999998</v>
      </c>
      <c r="D5392" s="42">
        <v>0</v>
      </c>
      <c r="E5392" s="41">
        <v>0</v>
      </c>
      <c r="F5392" s="43">
        <f t="shared" si="141"/>
        <v>4384709.679999998</v>
      </c>
    </row>
    <row r="5393" spans="1:6" ht="12.75">
      <c r="A5393" s="51" t="s">
        <v>235</v>
      </c>
      <c r="B5393" s="39" t="s">
        <v>250</v>
      </c>
      <c r="C5393" s="40">
        <v>10152837.71000001</v>
      </c>
      <c r="D5393" s="42">
        <v>0</v>
      </c>
      <c r="E5393" s="41">
        <v>0</v>
      </c>
      <c r="F5393" s="43">
        <f t="shared" si="141"/>
        <v>10152837.71000001</v>
      </c>
    </row>
    <row r="5394" spans="1:6" ht="12.75">
      <c r="A5394" s="50" t="s">
        <v>236</v>
      </c>
      <c r="B5394" s="39" t="s">
        <v>251</v>
      </c>
      <c r="C5394" s="40">
        <v>3953571.0500000007</v>
      </c>
      <c r="D5394" s="42">
        <v>0</v>
      </c>
      <c r="E5394" s="41">
        <v>0</v>
      </c>
      <c r="F5394" s="43">
        <f t="shared" si="141"/>
        <v>3953571.0500000007</v>
      </c>
    </row>
    <row r="5395" spans="1:6" ht="12.75">
      <c r="A5395" s="50" t="s">
        <v>237</v>
      </c>
      <c r="B5395" s="39" t="s">
        <v>252</v>
      </c>
      <c r="C5395" s="40">
        <v>2643864.8700000006</v>
      </c>
      <c r="D5395" s="42">
        <v>0</v>
      </c>
      <c r="E5395" s="41">
        <v>0</v>
      </c>
      <c r="F5395" s="43">
        <f t="shared" si="141"/>
        <v>2643864.8700000006</v>
      </c>
    </row>
    <row r="5396" spans="1:6" ht="12.75">
      <c r="A5396" s="50" t="s">
        <v>238</v>
      </c>
      <c r="B5396" s="39" t="s">
        <v>253</v>
      </c>
      <c r="C5396" s="40">
        <v>5240247.73</v>
      </c>
      <c r="D5396" s="42">
        <v>0</v>
      </c>
      <c r="E5396" s="41">
        <v>0</v>
      </c>
      <c r="F5396" s="43">
        <f t="shared" si="141"/>
        <v>5240247.73</v>
      </c>
    </row>
    <row r="5397" spans="1:6" ht="12.75" customHeight="1">
      <c r="A5397" s="50" t="s">
        <v>239</v>
      </c>
      <c r="B5397" s="39" t="s">
        <v>15</v>
      </c>
      <c r="C5397" s="40">
        <v>0.059999999932188075</v>
      </c>
      <c r="D5397" s="42">
        <v>0</v>
      </c>
      <c r="E5397" s="41">
        <v>0</v>
      </c>
      <c r="F5397" s="43">
        <f t="shared" si="141"/>
        <v>0.059999999932188075</v>
      </c>
    </row>
    <row r="5398" spans="1:6" ht="12.75">
      <c r="A5398" s="50" t="s">
        <v>240</v>
      </c>
      <c r="B5398" s="39" t="s">
        <v>254</v>
      </c>
      <c r="C5398" s="40">
        <v>2071136.4499999997</v>
      </c>
      <c r="D5398" s="42">
        <v>0</v>
      </c>
      <c r="E5398" s="41">
        <v>0</v>
      </c>
      <c r="F5398" s="43">
        <f t="shared" si="141"/>
        <v>2071136.4499999997</v>
      </c>
    </row>
    <row r="5399" spans="1:6" ht="12.75">
      <c r="A5399" s="50" t="s">
        <v>242</v>
      </c>
      <c r="B5399" s="39" t="s">
        <v>255</v>
      </c>
      <c r="C5399" s="40">
        <v>11095921.359999992</v>
      </c>
      <c r="D5399" s="42">
        <v>0</v>
      </c>
      <c r="E5399" s="41">
        <v>0</v>
      </c>
      <c r="F5399" s="43">
        <f t="shared" si="141"/>
        <v>11095921.359999992</v>
      </c>
    </row>
    <row r="5400" spans="1:6" ht="12.75">
      <c r="A5400" s="50" t="s">
        <v>241</v>
      </c>
      <c r="B5400" s="39" t="s">
        <v>17</v>
      </c>
      <c r="C5400" s="40">
        <v>4766.279999999097</v>
      </c>
      <c r="D5400" s="42">
        <v>0</v>
      </c>
      <c r="E5400" s="41">
        <v>0</v>
      </c>
      <c r="F5400" s="43">
        <f t="shared" si="141"/>
        <v>4766.279999999097</v>
      </c>
    </row>
    <row r="5401" spans="1:6" ht="12.75">
      <c r="A5401" s="50" t="s">
        <v>243</v>
      </c>
      <c r="B5401" s="39" t="s">
        <v>256</v>
      </c>
      <c r="C5401" s="40">
        <v>-411084.8900000023</v>
      </c>
      <c r="D5401" s="42">
        <v>0</v>
      </c>
      <c r="E5401" s="41">
        <v>0</v>
      </c>
      <c r="F5401" s="43">
        <f t="shared" si="141"/>
        <v>-411084.8900000023</v>
      </c>
    </row>
    <row r="5402" spans="1:6" ht="12.75">
      <c r="A5402" s="50" t="s">
        <v>244</v>
      </c>
      <c r="B5402" s="39" t="s">
        <v>257</v>
      </c>
      <c r="C5402" s="40">
        <v>-0.060000000055879354</v>
      </c>
      <c r="D5402" s="42">
        <v>0</v>
      </c>
      <c r="E5402" s="41">
        <v>0</v>
      </c>
      <c r="F5402" s="43">
        <f t="shared" si="141"/>
        <v>-0.060000000055879354</v>
      </c>
    </row>
    <row r="5403" spans="1:6" ht="12.75">
      <c r="A5403" s="50" t="s">
        <v>245</v>
      </c>
      <c r="B5403" s="39" t="s">
        <v>258</v>
      </c>
      <c r="C5403" s="40">
        <v>0.5600000000558794</v>
      </c>
      <c r="D5403" s="42">
        <v>0</v>
      </c>
      <c r="E5403" s="41">
        <v>0</v>
      </c>
      <c r="F5403" s="43">
        <f t="shared" si="141"/>
        <v>0.5600000000558794</v>
      </c>
    </row>
    <row r="5404" spans="1:6" ht="12.75">
      <c r="A5404" s="51">
        <v>980</v>
      </c>
      <c r="B5404" s="39" t="s">
        <v>259</v>
      </c>
      <c r="C5404" s="40">
        <v>5182855.58</v>
      </c>
      <c r="D5404" s="42">
        <v>0</v>
      </c>
      <c r="E5404" s="41">
        <v>0</v>
      </c>
      <c r="F5404" s="43">
        <f t="shared" si="141"/>
        <v>5182855.58</v>
      </c>
    </row>
    <row r="5405" spans="1:6" ht="12.75">
      <c r="A5405" s="51"/>
      <c r="B5405" s="39" t="s">
        <v>29</v>
      </c>
      <c r="C5405" s="40">
        <v>59496.10999999942</v>
      </c>
      <c r="D5405" s="42">
        <v>0</v>
      </c>
      <c r="E5405" s="41">
        <v>0</v>
      </c>
      <c r="F5405" s="43">
        <f t="shared" si="141"/>
        <v>59496.10999999942</v>
      </c>
    </row>
    <row r="5406" spans="1:6" ht="12.75">
      <c r="A5406" s="50" t="s">
        <v>246</v>
      </c>
      <c r="B5406" s="39" t="s">
        <v>30</v>
      </c>
      <c r="C5406" s="40">
        <v>81021.77000000002</v>
      </c>
      <c r="D5406" s="42">
        <v>33307.26</v>
      </c>
      <c r="E5406" s="41">
        <v>0</v>
      </c>
      <c r="F5406" s="43">
        <f t="shared" si="141"/>
        <v>114329.03000000003</v>
      </c>
    </row>
    <row r="5407" spans="1:6" ht="12.75">
      <c r="A5407" s="50"/>
      <c r="B5407" s="39" t="s">
        <v>67</v>
      </c>
      <c r="C5407" s="40">
        <v>144629.97</v>
      </c>
      <c r="D5407" s="42">
        <v>0</v>
      </c>
      <c r="E5407" s="41">
        <v>0</v>
      </c>
      <c r="F5407" s="43">
        <f t="shared" si="141"/>
        <v>144629.97</v>
      </c>
    </row>
    <row r="5408" spans="1:6" ht="12.75">
      <c r="A5408" s="50"/>
      <c r="B5408" s="44" t="s">
        <v>66</v>
      </c>
      <c r="C5408" s="40">
        <v>253722.95999999996</v>
      </c>
      <c r="D5408" s="42">
        <v>4240</v>
      </c>
      <c r="E5408" s="41">
        <v>0</v>
      </c>
      <c r="F5408" s="43">
        <f t="shared" si="141"/>
        <v>257962.95999999996</v>
      </c>
    </row>
    <row r="5409" spans="1:6" ht="15">
      <c r="A5409" s="52"/>
      <c r="B5409" s="45" t="s">
        <v>5</v>
      </c>
      <c r="C5409" s="46">
        <v>53214205.62</v>
      </c>
      <c r="D5409" s="47">
        <f>SUM(D5385:D5408)</f>
        <v>4107963.9299999997</v>
      </c>
      <c r="E5409" s="47">
        <f>SUM(E5385:E5408)</f>
        <v>2679418.44</v>
      </c>
      <c r="F5409" s="46">
        <f>SUM(F5385:F5408)</f>
        <v>54642751.11</v>
      </c>
    </row>
    <row r="5420" ht="12.75">
      <c r="B5420" s="37" t="s">
        <v>18</v>
      </c>
    </row>
    <row r="5421" spans="2:6" ht="12.75">
      <c r="B5421" s="34" t="s">
        <v>19</v>
      </c>
      <c r="C5421" s="35"/>
      <c r="D5421" s="35"/>
      <c r="E5421" s="36"/>
      <c r="F5421" s="36"/>
    </row>
    <row r="5422" spans="2:6" ht="15.75">
      <c r="B5422" s="34"/>
      <c r="C5422" s="14" t="s">
        <v>25</v>
      </c>
      <c r="D5422" s="14"/>
      <c r="E5422" s="15"/>
      <c r="F5422" s="38">
        <v>143</v>
      </c>
    </row>
    <row r="5423" spans="1:6" ht="12.75">
      <c r="A5423" s="49"/>
      <c r="B5423" s="58" t="s">
        <v>7</v>
      </c>
      <c r="C5423" s="60" t="s">
        <v>288</v>
      </c>
      <c r="D5423" s="60" t="s">
        <v>4</v>
      </c>
      <c r="E5423" s="60" t="s">
        <v>6</v>
      </c>
      <c r="F5423" s="60" t="s">
        <v>289</v>
      </c>
    </row>
    <row r="5424" spans="1:6" ht="12.75">
      <c r="A5424" s="49" t="s">
        <v>228</v>
      </c>
      <c r="B5424" s="59"/>
      <c r="C5424" s="61"/>
      <c r="D5424" s="61"/>
      <c r="E5424" s="61"/>
      <c r="F5424" s="61"/>
    </row>
    <row r="5425" spans="1:6" ht="12.75">
      <c r="A5425" s="50"/>
      <c r="B5425" s="39" t="s">
        <v>8</v>
      </c>
      <c r="C5425" s="40">
        <v>137942.52999998452</v>
      </c>
      <c r="D5425" s="41">
        <v>59025537.53</v>
      </c>
      <c r="E5425" s="42">
        <v>59282513.67</v>
      </c>
      <c r="F5425" s="43">
        <f>C5425+D5425-E5425</f>
        <v>-119033.6100000143</v>
      </c>
    </row>
    <row r="5426" spans="1:6" ht="12.75">
      <c r="A5426" s="50" t="s">
        <v>229</v>
      </c>
      <c r="B5426" s="39" t="s">
        <v>9</v>
      </c>
      <c r="C5426" s="40">
        <v>2122275.1200000006</v>
      </c>
      <c r="D5426" s="42">
        <v>0</v>
      </c>
      <c r="E5426" s="41">
        <v>0</v>
      </c>
      <c r="F5426" s="43">
        <f>C5426+D5426-E5426</f>
        <v>2122275.1200000006</v>
      </c>
    </row>
    <row r="5427" spans="1:6" ht="12.75">
      <c r="A5427" s="50" t="s">
        <v>230</v>
      </c>
      <c r="B5427" s="39" t="s">
        <v>10</v>
      </c>
      <c r="C5427" s="40">
        <v>3095813.1599999997</v>
      </c>
      <c r="D5427" s="42">
        <v>0</v>
      </c>
      <c r="E5427" s="41">
        <v>0</v>
      </c>
      <c r="F5427" s="43">
        <f>C5427+D5427-E5427</f>
        <v>3095813.1599999997</v>
      </c>
    </row>
    <row r="5428" spans="1:6" ht="12.75">
      <c r="A5428" s="50" t="s">
        <v>232</v>
      </c>
      <c r="B5428" s="39" t="s">
        <v>247</v>
      </c>
      <c r="C5428" s="40">
        <v>-9706.099999998696</v>
      </c>
      <c r="D5428" s="42">
        <v>0</v>
      </c>
      <c r="E5428" s="41">
        <v>0</v>
      </c>
      <c r="F5428" s="43">
        <f>C5428+D5428-E5428</f>
        <v>-9706.099999998696</v>
      </c>
    </row>
    <row r="5429" spans="1:6" ht="12.75">
      <c r="A5429" s="51">
        <v>958</v>
      </c>
      <c r="B5429" s="39" t="s">
        <v>154</v>
      </c>
      <c r="C5429" s="40">
        <v>-119011.12000000011</v>
      </c>
      <c r="D5429" s="42">
        <v>0</v>
      </c>
      <c r="E5429" s="41">
        <v>0</v>
      </c>
      <c r="F5429" s="43">
        <f>C5429+D5429-E5429</f>
        <v>-119011.12000000011</v>
      </c>
    </row>
    <row r="5430" spans="1:6" ht="12.75">
      <c r="A5430" s="50" t="s">
        <v>233</v>
      </c>
      <c r="B5430" s="39" t="s">
        <v>12</v>
      </c>
      <c r="C5430" s="40">
        <v>2699246.4200000004</v>
      </c>
      <c r="D5430" s="42">
        <v>0</v>
      </c>
      <c r="E5430" s="41">
        <v>0</v>
      </c>
      <c r="F5430" s="43">
        <f aca="true" t="shared" si="142" ref="F5430:F5448">C5430+D5430-E5430</f>
        <v>2699246.4200000004</v>
      </c>
    </row>
    <row r="5431" spans="1:6" ht="12.75">
      <c r="A5431" s="51" t="s">
        <v>234</v>
      </c>
      <c r="B5431" s="39" t="s">
        <v>248</v>
      </c>
      <c r="C5431" s="40">
        <v>1820946.6500000004</v>
      </c>
      <c r="D5431" s="42">
        <v>0</v>
      </c>
      <c r="E5431" s="41">
        <v>0</v>
      </c>
      <c r="F5431" s="43">
        <f t="shared" si="142"/>
        <v>1820946.6500000004</v>
      </c>
    </row>
    <row r="5432" spans="1:6" ht="12.75">
      <c r="A5432" s="50" t="s">
        <v>231</v>
      </c>
      <c r="B5432" s="39" t="s">
        <v>249</v>
      </c>
      <c r="C5432" s="40">
        <v>4384709.679999998</v>
      </c>
      <c r="D5432" s="42">
        <v>268495.84</v>
      </c>
      <c r="E5432" s="41">
        <v>0</v>
      </c>
      <c r="F5432" s="43">
        <f t="shared" si="142"/>
        <v>4653205.519999998</v>
      </c>
    </row>
    <row r="5433" spans="1:6" ht="12.75">
      <c r="A5433" s="51" t="s">
        <v>235</v>
      </c>
      <c r="B5433" s="39" t="s">
        <v>250</v>
      </c>
      <c r="C5433" s="40">
        <v>10152837.71000001</v>
      </c>
      <c r="D5433" s="42">
        <v>0</v>
      </c>
      <c r="E5433" s="41">
        <v>0</v>
      </c>
      <c r="F5433" s="43">
        <f t="shared" si="142"/>
        <v>10152837.71000001</v>
      </c>
    </row>
    <row r="5434" spans="1:6" ht="12.75">
      <c r="A5434" s="50" t="s">
        <v>236</v>
      </c>
      <c r="B5434" s="39" t="s">
        <v>251</v>
      </c>
      <c r="C5434" s="40">
        <v>3953571.0500000007</v>
      </c>
      <c r="D5434" s="42">
        <v>0</v>
      </c>
      <c r="E5434" s="41">
        <v>0</v>
      </c>
      <c r="F5434" s="43">
        <f t="shared" si="142"/>
        <v>3953571.0500000007</v>
      </c>
    </row>
    <row r="5435" spans="1:6" ht="12.75" customHeight="1">
      <c r="A5435" s="50" t="s">
        <v>237</v>
      </c>
      <c r="B5435" s="39" t="s">
        <v>252</v>
      </c>
      <c r="C5435" s="40">
        <v>2643864.8700000006</v>
      </c>
      <c r="D5435" s="42">
        <v>0</v>
      </c>
      <c r="E5435" s="41">
        <v>0</v>
      </c>
      <c r="F5435" s="43">
        <f t="shared" si="142"/>
        <v>2643864.8700000006</v>
      </c>
    </row>
    <row r="5436" spans="1:6" ht="12.75">
      <c r="A5436" s="50" t="s">
        <v>238</v>
      </c>
      <c r="B5436" s="39" t="s">
        <v>253</v>
      </c>
      <c r="C5436" s="40">
        <v>5240247.73</v>
      </c>
      <c r="D5436" s="42">
        <v>0</v>
      </c>
      <c r="E5436" s="41">
        <v>0</v>
      </c>
      <c r="F5436" s="43">
        <f t="shared" si="142"/>
        <v>5240247.73</v>
      </c>
    </row>
    <row r="5437" spans="1:6" ht="12.75">
      <c r="A5437" s="50" t="s">
        <v>239</v>
      </c>
      <c r="B5437" s="39" t="s">
        <v>15</v>
      </c>
      <c r="C5437" s="40">
        <v>0.059999999932188075</v>
      </c>
      <c r="D5437" s="42">
        <v>0</v>
      </c>
      <c r="E5437" s="41">
        <v>0</v>
      </c>
      <c r="F5437" s="43">
        <f t="shared" si="142"/>
        <v>0.059999999932188075</v>
      </c>
    </row>
    <row r="5438" spans="1:6" ht="12.75">
      <c r="A5438" s="50" t="s">
        <v>240</v>
      </c>
      <c r="B5438" s="39" t="s">
        <v>254</v>
      </c>
      <c r="C5438" s="40">
        <v>2071136.4499999997</v>
      </c>
      <c r="D5438" s="42">
        <v>0</v>
      </c>
      <c r="E5438" s="41">
        <v>0</v>
      </c>
      <c r="F5438" s="43">
        <f t="shared" si="142"/>
        <v>2071136.4499999997</v>
      </c>
    </row>
    <row r="5439" spans="1:6" ht="12.75">
      <c r="A5439" s="50" t="s">
        <v>242</v>
      </c>
      <c r="B5439" s="39" t="s">
        <v>255</v>
      </c>
      <c r="C5439" s="40">
        <v>11095921.359999992</v>
      </c>
      <c r="D5439" s="42">
        <v>0</v>
      </c>
      <c r="E5439" s="41">
        <v>0</v>
      </c>
      <c r="F5439" s="43">
        <f t="shared" si="142"/>
        <v>11095921.359999992</v>
      </c>
    </row>
    <row r="5440" spans="1:6" ht="12.75">
      <c r="A5440" s="50" t="s">
        <v>241</v>
      </c>
      <c r="B5440" s="39" t="s">
        <v>17</v>
      </c>
      <c r="C5440" s="40">
        <v>4766.279999999097</v>
      </c>
      <c r="D5440" s="42">
        <v>0</v>
      </c>
      <c r="E5440" s="41">
        <v>0</v>
      </c>
      <c r="F5440" s="43">
        <f t="shared" si="142"/>
        <v>4766.279999999097</v>
      </c>
    </row>
    <row r="5441" spans="1:6" ht="12.75">
      <c r="A5441" s="50" t="s">
        <v>243</v>
      </c>
      <c r="B5441" s="39" t="s">
        <v>256</v>
      </c>
      <c r="C5441" s="40">
        <v>-411084.8900000023</v>
      </c>
      <c r="D5441" s="42">
        <v>0</v>
      </c>
      <c r="E5441" s="41">
        <v>77124.63</v>
      </c>
      <c r="F5441" s="43">
        <f t="shared" si="142"/>
        <v>-488209.5200000023</v>
      </c>
    </row>
    <row r="5442" spans="1:6" ht="12.75">
      <c r="A5442" s="50" t="s">
        <v>244</v>
      </c>
      <c r="B5442" s="39" t="s">
        <v>257</v>
      </c>
      <c r="C5442" s="40">
        <v>-0.060000000055879354</v>
      </c>
      <c r="D5442" s="42">
        <v>0</v>
      </c>
      <c r="E5442" s="41">
        <v>0</v>
      </c>
      <c r="F5442" s="43">
        <f t="shared" si="142"/>
        <v>-0.060000000055879354</v>
      </c>
    </row>
    <row r="5443" spans="1:6" ht="12.75">
      <c r="A5443" s="50" t="s">
        <v>245</v>
      </c>
      <c r="B5443" s="39" t="s">
        <v>258</v>
      </c>
      <c r="C5443" s="40">
        <v>0.5600000000558794</v>
      </c>
      <c r="D5443" s="42">
        <v>0</v>
      </c>
      <c r="E5443" s="41">
        <v>0</v>
      </c>
      <c r="F5443" s="43">
        <f t="shared" si="142"/>
        <v>0.5600000000558794</v>
      </c>
    </row>
    <row r="5444" spans="1:6" ht="12.75">
      <c r="A5444" s="51">
        <v>980</v>
      </c>
      <c r="B5444" s="39" t="s">
        <v>259</v>
      </c>
      <c r="C5444" s="40">
        <v>5182855.58</v>
      </c>
      <c r="D5444" s="42">
        <v>0</v>
      </c>
      <c r="E5444" s="41">
        <v>0</v>
      </c>
      <c r="F5444" s="43">
        <f t="shared" si="142"/>
        <v>5182855.58</v>
      </c>
    </row>
    <row r="5445" spans="1:6" ht="12.75">
      <c r="A5445" s="51"/>
      <c r="B5445" s="39" t="s">
        <v>29</v>
      </c>
      <c r="C5445" s="40">
        <v>59496.10999999942</v>
      </c>
      <c r="D5445" s="42">
        <v>0</v>
      </c>
      <c r="E5445" s="41">
        <v>0</v>
      </c>
      <c r="F5445" s="43">
        <f t="shared" si="142"/>
        <v>59496.10999999942</v>
      </c>
    </row>
    <row r="5446" spans="1:6" ht="12.75">
      <c r="A5446" s="50" t="s">
        <v>246</v>
      </c>
      <c r="B5446" s="39" t="s">
        <v>30</v>
      </c>
      <c r="C5446" s="40">
        <v>114329.03000000003</v>
      </c>
      <c r="D5446" s="42">
        <v>0</v>
      </c>
      <c r="E5446" s="41">
        <v>17229.93</v>
      </c>
      <c r="F5446" s="43">
        <f t="shared" si="142"/>
        <v>97099.10000000003</v>
      </c>
    </row>
    <row r="5447" spans="1:6" ht="12.75">
      <c r="A5447" s="50"/>
      <c r="B5447" s="39" t="s">
        <v>67</v>
      </c>
      <c r="C5447" s="40">
        <v>144629.97</v>
      </c>
      <c r="D5447" s="42">
        <v>0</v>
      </c>
      <c r="E5447" s="41">
        <v>0</v>
      </c>
      <c r="F5447" s="43">
        <f t="shared" si="142"/>
        <v>144629.97</v>
      </c>
    </row>
    <row r="5448" spans="1:6" ht="12.75">
      <c r="A5448" s="50"/>
      <c r="B5448" s="44" t="s">
        <v>66</v>
      </c>
      <c r="C5448" s="40">
        <v>257962.95999999996</v>
      </c>
      <c r="D5448" s="42">
        <v>0</v>
      </c>
      <c r="E5448" s="41">
        <v>0</v>
      </c>
      <c r="F5448" s="43">
        <f t="shared" si="142"/>
        <v>257962.95999999996</v>
      </c>
    </row>
    <row r="5449" spans="1:6" ht="15">
      <c r="A5449" s="52"/>
      <c r="B5449" s="45" t="s">
        <v>5</v>
      </c>
      <c r="C5449" s="46">
        <v>54642751.11</v>
      </c>
      <c r="D5449" s="47">
        <f>SUM(D5425:D5448)</f>
        <v>59294033.370000005</v>
      </c>
      <c r="E5449" s="47">
        <f>SUM(E5425:E5448)</f>
        <v>59376868.230000004</v>
      </c>
      <c r="F5449" s="46">
        <f>SUM(F5425:F5448)</f>
        <v>54559916.24999999</v>
      </c>
    </row>
    <row r="5465" ht="12.75">
      <c r="B5465" s="37" t="s">
        <v>18</v>
      </c>
    </row>
    <row r="5466" spans="2:6" ht="12.75">
      <c r="B5466" s="34" t="s">
        <v>19</v>
      </c>
      <c r="C5466" s="35"/>
      <c r="D5466" s="35"/>
      <c r="E5466" s="36"/>
      <c r="F5466" s="36"/>
    </row>
    <row r="5467" spans="2:6" ht="15.75">
      <c r="B5467" s="34"/>
      <c r="C5467" s="14" t="s">
        <v>25</v>
      </c>
      <c r="D5467" s="14"/>
      <c r="E5467" s="15"/>
      <c r="F5467" s="38">
        <v>144</v>
      </c>
    </row>
    <row r="5468" spans="1:6" ht="12.75">
      <c r="A5468" s="49"/>
      <c r="B5468" s="58" t="s">
        <v>7</v>
      </c>
      <c r="C5468" s="60" t="s">
        <v>289</v>
      </c>
      <c r="D5468" s="60" t="s">
        <v>4</v>
      </c>
      <c r="E5468" s="60" t="s">
        <v>6</v>
      </c>
      <c r="F5468" s="60" t="s">
        <v>290</v>
      </c>
    </row>
    <row r="5469" spans="1:6" ht="12.75">
      <c r="A5469" s="49" t="s">
        <v>228</v>
      </c>
      <c r="B5469" s="59"/>
      <c r="C5469" s="61"/>
      <c r="D5469" s="61"/>
      <c r="E5469" s="61"/>
      <c r="F5469" s="61"/>
    </row>
    <row r="5470" spans="1:6" ht="12.75">
      <c r="A5470" s="50"/>
      <c r="B5470" s="39" t="s">
        <v>8</v>
      </c>
      <c r="C5470" s="40">
        <v>-119033.6100000143</v>
      </c>
      <c r="D5470" s="41">
        <v>281366.19</v>
      </c>
      <c r="E5470" s="42">
        <v>0</v>
      </c>
      <c r="F5470" s="43">
        <f>C5470+D5470-E5470</f>
        <v>162332.5799999857</v>
      </c>
    </row>
    <row r="5471" spans="1:6" ht="12.75" customHeight="1">
      <c r="A5471" s="50" t="s">
        <v>229</v>
      </c>
      <c r="B5471" s="39" t="s">
        <v>9</v>
      </c>
      <c r="C5471" s="40">
        <v>2122275.1200000006</v>
      </c>
      <c r="D5471" s="42">
        <v>0</v>
      </c>
      <c r="E5471" s="41">
        <v>426406.69</v>
      </c>
      <c r="F5471" s="43">
        <f>C5471+D5471-E5471</f>
        <v>1695868.4300000006</v>
      </c>
    </row>
    <row r="5472" spans="1:6" ht="12.75">
      <c r="A5472" s="50" t="s">
        <v>230</v>
      </c>
      <c r="B5472" s="39" t="s">
        <v>10</v>
      </c>
      <c r="C5472" s="40">
        <v>3095813.1599999997</v>
      </c>
      <c r="D5472" s="42">
        <v>0</v>
      </c>
      <c r="E5472" s="41">
        <v>0</v>
      </c>
      <c r="F5472" s="43">
        <f>C5472+D5472-E5472</f>
        <v>3095813.1599999997</v>
      </c>
    </row>
    <row r="5473" spans="1:6" ht="12.75">
      <c r="A5473" s="50" t="s">
        <v>232</v>
      </c>
      <c r="B5473" s="39" t="s">
        <v>247</v>
      </c>
      <c r="C5473" s="40">
        <v>-9706.099999998696</v>
      </c>
      <c r="D5473" s="42">
        <v>9078333.33</v>
      </c>
      <c r="E5473" s="41">
        <v>0</v>
      </c>
      <c r="F5473" s="43">
        <f>C5473+D5473-E5473</f>
        <v>9068627.23</v>
      </c>
    </row>
    <row r="5474" spans="1:6" ht="12.75">
      <c r="A5474" s="51">
        <v>958</v>
      </c>
      <c r="B5474" s="39" t="s">
        <v>154</v>
      </c>
      <c r="C5474" s="40">
        <v>-119011.12000000011</v>
      </c>
      <c r="D5474" s="42">
        <v>0</v>
      </c>
      <c r="E5474" s="41">
        <v>0</v>
      </c>
      <c r="F5474" s="43">
        <f>C5474+D5474-E5474</f>
        <v>-119011.12000000011</v>
      </c>
    </row>
    <row r="5475" spans="1:6" ht="12.75">
      <c r="A5475" s="50" t="s">
        <v>233</v>
      </c>
      <c r="B5475" s="39" t="s">
        <v>12</v>
      </c>
      <c r="C5475" s="40">
        <v>2699246.4200000004</v>
      </c>
      <c r="D5475" s="42">
        <v>0</v>
      </c>
      <c r="E5475" s="41">
        <v>0</v>
      </c>
      <c r="F5475" s="43">
        <f aca="true" t="shared" si="143" ref="F5475:F5493">C5475+D5475-E5475</f>
        <v>2699246.4200000004</v>
      </c>
    </row>
    <row r="5476" spans="1:6" ht="12.75">
      <c r="A5476" s="51" t="s">
        <v>234</v>
      </c>
      <c r="B5476" s="39" t="s">
        <v>248</v>
      </c>
      <c r="C5476" s="40">
        <v>1820946.6500000004</v>
      </c>
      <c r="D5476" s="42">
        <v>0</v>
      </c>
      <c r="E5476" s="41">
        <v>0</v>
      </c>
      <c r="F5476" s="43">
        <f t="shared" si="143"/>
        <v>1820946.6500000004</v>
      </c>
    </row>
    <row r="5477" spans="1:6" ht="12.75">
      <c r="A5477" s="50" t="s">
        <v>231</v>
      </c>
      <c r="B5477" s="39" t="s">
        <v>249</v>
      </c>
      <c r="C5477" s="40">
        <v>4653205.519999998</v>
      </c>
      <c r="D5477" s="42">
        <v>0</v>
      </c>
      <c r="E5477" s="41">
        <v>361947.3</v>
      </c>
      <c r="F5477" s="43">
        <f t="shared" si="143"/>
        <v>4291258.219999998</v>
      </c>
    </row>
    <row r="5478" spans="1:6" ht="12.75">
      <c r="A5478" s="51" t="s">
        <v>235</v>
      </c>
      <c r="B5478" s="39" t="s">
        <v>250</v>
      </c>
      <c r="C5478" s="40">
        <v>10152837.71000001</v>
      </c>
      <c r="D5478" s="42">
        <v>0</v>
      </c>
      <c r="E5478" s="41">
        <v>0</v>
      </c>
      <c r="F5478" s="43">
        <f t="shared" si="143"/>
        <v>10152837.71000001</v>
      </c>
    </row>
    <row r="5479" spans="1:6" ht="12.75">
      <c r="A5479" s="50" t="s">
        <v>236</v>
      </c>
      <c r="B5479" s="39" t="s">
        <v>251</v>
      </c>
      <c r="C5479" s="40">
        <v>3953571.0500000007</v>
      </c>
      <c r="D5479" s="42">
        <v>0</v>
      </c>
      <c r="E5479" s="41">
        <v>0</v>
      </c>
      <c r="F5479" s="43">
        <f t="shared" si="143"/>
        <v>3953571.0500000007</v>
      </c>
    </row>
    <row r="5480" spans="1:6" ht="12.75">
      <c r="A5480" s="50" t="s">
        <v>237</v>
      </c>
      <c r="B5480" s="39" t="s">
        <v>252</v>
      </c>
      <c r="C5480" s="40">
        <v>2643864.8700000006</v>
      </c>
      <c r="D5480" s="42">
        <v>0</v>
      </c>
      <c r="E5480" s="41">
        <v>0</v>
      </c>
      <c r="F5480" s="43">
        <f t="shared" si="143"/>
        <v>2643864.8700000006</v>
      </c>
    </row>
    <row r="5481" spans="1:6" ht="12.75">
      <c r="A5481" s="50" t="s">
        <v>238</v>
      </c>
      <c r="B5481" s="39" t="s">
        <v>253</v>
      </c>
      <c r="C5481" s="40">
        <v>5240247.73</v>
      </c>
      <c r="D5481" s="42">
        <v>0</v>
      </c>
      <c r="E5481" s="41">
        <v>0</v>
      </c>
      <c r="F5481" s="43">
        <f t="shared" si="143"/>
        <v>5240247.73</v>
      </c>
    </row>
    <row r="5482" spans="1:6" ht="12.75">
      <c r="A5482" s="50" t="s">
        <v>239</v>
      </c>
      <c r="B5482" s="39" t="s">
        <v>15</v>
      </c>
      <c r="C5482" s="40">
        <v>0.059999999932188075</v>
      </c>
      <c r="D5482" s="42">
        <v>0</v>
      </c>
      <c r="E5482" s="41">
        <v>0</v>
      </c>
      <c r="F5482" s="43">
        <f t="shared" si="143"/>
        <v>0.059999999932188075</v>
      </c>
    </row>
    <row r="5483" spans="1:6" ht="12.75">
      <c r="A5483" s="50" t="s">
        <v>240</v>
      </c>
      <c r="B5483" s="39" t="s">
        <v>254</v>
      </c>
      <c r="C5483" s="40">
        <v>2071136.4499999997</v>
      </c>
      <c r="D5483" s="42">
        <v>0</v>
      </c>
      <c r="E5483" s="41">
        <v>0</v>
      </c>
      <c r="F5483" s="43">
        <f t="shared" si="143"/>
        <v>2071136.4499999997</v>
      </c>
    </row>
    <row r="5484" spans="1:6" ht="12.75">
      <c r="A5484" s="50" t="s">
        <v>242</v>
      </c>
      <c r="B5484" s="39" t="s">
        <v>255</v>
      </c>
      <c r="C5484" s="40">
        <v>11095921.359999992</v>
      </c>
      <c r="D5484" s="42">
        <v>0</v>
      </c>
      <c r="E5484" s="41">
        <v>0</v>
      </c>
      <c r="F5484" s="43">
        <f t="shared" si="143"/>
        <v>11095921.359999992</v>
      </c>
    </row>
    <row r="5485" spans="1:6" ht="12.75">
      <c r="A5485" s="50" t="s">
        <v>241</v>
      </c>
      <c r="B5485" s="39" t="s">
        <v>17</v>
      </c>
      <c r="C5485" s="40">
        <v>4766.279999999097</v>
      </c>
      <c r="D5485" s="42">
        <v>0</v>
      </c>
      <c r="E5485" s="41">
        <v>0</v>
      </c>
      <c r="F5485" s="43">
        <f t="shared" si="143"/>
        <v>4766.279999999097</v>
      </c>
    </row>
    <row r="5486" spans="1:6" ht="12.75">
      <c r="A5486" s="50" t="s">
        <v>243</v>
      </c>
      <c r="B5486" s="39" t="s">
        <v>256</v>
      </c>
      <c r="C5486" s="40">
        <v>-488209.5200000023</v>
      </c>
      <c r="D5486" s="42">
        <v>0</v>
      </c>
      <c r="E5486" s="41">
        <v>0</v>
      </c>
      <c r="F5486" s="43">
        <f t="shared" si="143"/>
        <v>-488209.5200000023</v>
      </c>
    </row>
    <row r="5487" spans="1:6" ht="12.75">
      <c r="A5487" s="50" t="s">
        <v>244</v>
      </c>
      <c r="B5487" s="39" t="s">
        <v>257</v>
      </c>
      <c r="C5487" s="40">
        <v>-0.060000000055879354</v>
      </c>
      <c r="D5487" s="42">
        <v>0</v>
      </c>
      <c r="E5487" s="41">
        <v>0</v>
      </c>
      <c r="F5487" s="43">
        <f t="shared" si="143"/>
        <v>-0.060000000055879354</v>
      </c>
    </row>
    <row r="5488" spans="1:6" ht="12.75">
      <c r="A5488" s="50" t="s">
        <v>245</v>
      </c>
      <c r="B5488" s="39" t="s">
        <v>258</v>
      </c>
      <c r="C5488" s="40">
        <v>0.5600000000558794</v>
      </c>
      <c r="D5488" s="42">
        <v>0</v>
      </c>
      <c r="E5488" s="41">
        <v>0</v>
      </c>
      <c r="F5488" s="43">
        <f t="shared" si="143"/>
        <v>0.5600000000558794</v>
      </c>
    </row>
    <row r="5489" spans="1:6" ht="12.75">
      <c r="A5489" s="51">
        <v>980</v>
      </c>
      <c r="B5489" s="39" t="s">
        <v>259</v>
      </c>
      <c r="C5489" s="40">
        <v>5182855.58</v>
      </c>
      <c r="D5489" s="42">
        <v>0</v>
      </c>
      <c r="E5489" s="41">
        <v>0</v>
      </c>
      <c r="F5489" s="43">
        <f t="shared" si="143"/>
        <v>5182855.58</v>
      </c>
    </row>
    <row r="5490" spans="1:6" ht="12.75">
      <c r="A5490" s="51"/>
      <c r="B5490" s="39" t="s">
        <v>29</v>
      </c>
      <c r="C5490" s="40">
        <v>59496.10999999942</v>
      </c>
      <c r="D5490" s="42">
        <v>0</v>
      </c>
      <c r="E5490" s="41">
        <v>0</v>
      </c>
      <c r="F5490" s="43">
        <f t="shared" si="143"/>
        <v>59496.10999999942</v>
      </c>
    </row>
    <row r="5491" spans="1:6" ht="12.75">
      <c r="A5491" s="50" t="s">
        <v>246</v>
      </c>
      <c r="B5491" s="39" t="s">
        <v>30</v>
      </c>
      <c r="C5491" s="40">
        <v>97099.10000000003</v>
      </c>
      <c r="D5491" s="42">
        <v>0</v>
      </c>
      <c r="E5491" s="41">
        <v>0</v>
      </c>
      <c r="F5491" s="43">
        <f t="shared" si="143"/>
        <v>97099.10000000003</v>
      </c>
    </row>
    <row r="5492" spans="1:6" ht="12.75">
      <c r="A5492" s="50"/>
      <c r="B5492" s="39" t="s">
        <v>67</v>
      </c>
      <c r="C5492" s="40">
        <v>144629.97</v>
      </c>
      <c r="D5492" s="42">
        <v>0</v>
      </c>
      <c r="E5492" s="41">
        <v>0</v>
      </c>
      <c r="F5492" s="43">
        <f t="shared" si="143"/>
        <v>144629.97</v>
      </c>
    </row>
    <row r="5493" spans="1:6" ht="12.75">
      <c r="A5493" s="50"/>
      <c r="B5493" s="44" t="s">
        <v>66</v>
      </c>
      <c r="C5493" s="40">
        <v>257962.95999999996</v>
      </c>
      <c r="D5493" s="42">
        <v>0</v>
      </c>
      <c r="E5493" s="41">
        <v>0</v>
      </c>
      <c r="F5493" s="43">
        <f t="shared" si="143"/>
        <v>257962.95999999996</v>
      </c>
    </row>
    <row r="5494" spans="1:6" ht="15">
      <c r="A5494" s="52"/>
      <c r="B5494" s="45" t="s">
        <v>5</v>
      </c>
      <c r="C5494" s="46">
        <v>54559916.24999999</v>
      </c>
      <c r="D5494" s="47">
        <f>SUM(D5470:D5493)</f>
        <v>9359699.52</v>
      </c>
      <c r="E5494" s="47">
        <f>SUM(E5470:E5493)</f>
        <v>788353.99</v>
      </c>
      <c r="F5494" s="46">
        <f>SUM(F5470:F5493)</f>
        <v>63131261.77999999</v>
      </c>
    </row>
    <row r="5505" ht="12.75">
      <c r="B5505" s="37" t="s">
        <v>18</v>
      </c>
    </row>
    <row r="5506" spans="2:6" ht="12.75">
      <c r="B5506" s="34" t="s">
        <v>19</v>
      </c>
      <c r="C5506" s="35"/>
      <c r="D5506" s="35"/>
      <c r="E5506" s="36"/>
      <c r="F5506" s="36"/>
    </row>
    <row r="5507" spans="2:6" ht="12.75" customHeight="1">
      <c r="B5507" s="34"/>
      <c r="C5507" s="14" t="s">
        <v>25</v>
      </c>
      <c r="D5507" s="14"/>
      <c r="E5507" s="15"/>
      <c r="F5507" s="38">
        <v>145</v>
      </c>
    </row>
    <row r="5508" spans="1:6" ht="12.75">
      <c r="A5508" s="49"/>
      <c r="B5508" s="58" t="s">
        <v>7</v>
      </c>
      <c r="C5508" s="60" t="s">
        <v>290</v>
      </c>
      <c r="D5508" s="60" t="s">
        <v>4</v>
      </c>
      <c r="E5508" s="60" t="s">
        <v>6</v>
      </c>
      <c r="F5508" s="60" t="s">
        <v>291</v>
      </c>
    </row>
    <row r="5509" spans="1:6" ht="12.75">
      <c r="A5509" s="49" t="s">
        <v>228</v>
      </c>
      <c r="B5509" s="59"/>
      <c r="C5509" s="61"/>
      <c r="D5509" s="61"/>
      <c r="E5509" s="61"/>
      <c r="F5509" s="61"/>
    </row>
    <row r="5510" spans="1:6" ht="12.75">
      <c r="A5510" s="50"/>
      <c r="B5510" s="39" t="s">
        <v>8</v>
      </c>
      <c r="C5510" s="40">
        <v>162332.5799999857</v>
      </c>
      <c r="D5510" s="41">
        <v>0</v>
      </c>
      <c r="E5510" s="42">
        <v>0</v>
      </c>
      <c r="F5510" s="43">
        <f>C5510+D5510-E5510</f>
        <v>162332.5799999857</v>
      </c>
    </row>
    <row r="5511" spans="1:6" ht="12.75">
      <c r="A5511" s="50" t="s">
        <v>229</v>
      </c>
      <c r="B5511" s="39" t="s">
        <v>9</v>
      </c>
      <c r="C5511" s="40">
        <v>1695868.4300000006</v>
      </c>
      <c r="D5511" s="42">
        <v>0</v>
      </c>
      <c r="E5511" s="41">
        <v>0</v>
      </c>
      <c r="F5511" s="43">
        <f>C5511+D5511-E5511</f>
        <v>1695868.4300000006</v>
      </c>
    </row>
    <row r="5512" spans="1:6" ht="12.75">
      <c r="A5512" s="50" t="s">
        <v>230</v>
      </c>
      <c r="B5512" s="39" t="s">
        <v>10</v>
      </c>
      <c r="C5512" s="40">
        <v>3095813.1599999997</v>
      </c>
      <c r="D5512" s="42">
        <v>2399833.34</v>
      </c>
      <c r="E5512" s="41">
        <v>0</v>
      </c>
      <c r="F5512" s="43">
        <f>C5512+D5512-E5512</f>
        <v>5495646.5</v>
      </c>
    </row>
    <row r="5513" spans="1:6" ht="12.75">
      <c r="A5513" s="50" t="s">
        <v>232</v>
      </c>
      <c r="B5513" s="39" t="s">
        <v>247</v>
      </c>
      <c r="C5513" s="40">
        <v>9068627.23</v>
      </c>
      <c r="D5513" s="42">
        <v>0</v>
      </c>
      <c r="E5513" s="41">
        <v>8955321.3</v>
      </c>
      <c r="F5513" s="43">
        <f>C5513+D5513-E5513</f>
        <v>113305.9299999997</v>
      </c>
    </row>
    <row r="5514" spans="1:6" ht="12.75">
      <c r="A5514" s="51">
        <v>958</v>
      </c>
      <c r="B5514" s="39" t="s">
        <v>154</v>
      </c>
      <c r="C5514" s="40">
        <v>-119011.12000000011</v>
      </c>
      <c r="D5514" s="42">
        <v>0</v>
      </c>
      <c r="E5514" s="41">
        <v>0</v>
      </c>
      <c r="F5514" s="43">
        <f>C5514+D5514-E5514</f>
        <v>-119011.12000000011</v>
      </c>
    </row>
    <row r="5515" spans="1:6" ht="12.75">
      <c r="A5515" s="50" t="s">
        <v>233</v>
      </c>
      <c r="B5515" s="39" t="s">
        <v>12</v>
      </c>
      <c r="C5515" s="40">
        <v>2699246.4200000004</v>
      </c>
      <c r="D5515" s="42">
        <v>0</v>
      </c>
      <c r="E5515" s="41">
        <v>0</v>
      </c>
      <c r="F5515" s="43">
        <f aca="true" t="shared" si="144" ref="F5515:F5533">C5515+D5515-E5515</f>
        <v>2699246.4200000004</v>
      </c>
    </row>
    <row r="5516" spans="1:6" ht="12.75">
      <c r="A5516" s="51" t="s">
        <v>234</v>
      </c>
      <c r="B5516" s="39" t="s">
        <v>248</v>
      </c>
      <c r="C5516" s="40">
        <v>1820946.6500000004</v>
      </c>
      <c r="D5516" s="42">
        <v>0</v>
      </c>
      <c r="E5516" s="41">
        <v>0</v>
      </c>
      <c r="F5516" s="43">
        <f t="shared" si="144"/>
        <v>1820946.6500000004</v>
      </c>
    </row>
    <row r="5517" spans="1:6" ht="12.75">
      <c r="A5517" s="50" t="s">
        <v>231</v>
      </c>
      <c r="B5517" s="39" t="s">
        <v>249</v>
      </c>
      <c r="C5517" s="40">
        <v>4291258.219999998</v>
      </c>
      <c r="D5517" s="42">
        <v>0</v>
      </c>
      <c r="E5517" s="41">
        <v>0</v>
      </c>
      <c r="F5517" s="43">
        <f t="shared" si="144"/>
        <v>4291258.219999998</v>
      </c>
    </row>
    <row r="5518" spans="1:6" ht="12.75">
      <c r="A5518" s="51" t="s">
        <v>235</v>
      </c>
      <c r="B5518" s="39" t="s">
        <v>250</v>
      </c>
      <c r="C5518" s="40">
        <v>10152837.71000001</v>
      </c>
      <c r="D5518" s="42">
        <v>0</v>
      </c>
      <c r="E5518" s="41">
        <v>0</v>
      </c>
      <c r="F5518" s="43">
        <f t="shared" si="144"/>
        <v>10152837.71000001</v>
      </c>
    </row>
    <row r="5519" spans="1:6" ht="12.75">
      <c r="A5519" s="50" t="s">
        <v>236</v>
      </c>
      <c r="B5519" s="39" t="s">
        <v>251</v>
      </c>
      <c r="C5519" s="40">
        <v>3953571.0500000007</v>
      </c>
      <c r="D5519" s="42">
        <v>0</v>
      </c>
      <c r="E5519" s="41">
        <v>0</v>
      </c>
      <c r="F5519" s="43">
        <f t="shared" si="144"/>
        <v>3953571.0500000007</v>
      </c>
    </row>
    <row r="5520" spans="1:6" ht="12.75">
      <c r="A5520" s="50" t="s">
        <v>237</v>
      </c>
      <c r="B5520" s="39" t="s">
        <v>252</v>
      </c>
      <c r="C5520" s="40">
        <v>2643864.8700000006</v>
      </c>
      <c r="D5520" s="42">
        <v>0</v>
      </c>
      <c r="E5520" s="41">
        <v>0</v>
      </c>
      <c r="F5520" s="43">
        <f t="shared" si="144"/>
        <v>2643864.8700000006</v>
      </c>
    </row>
    <row r="5521" spans="1:6" ht="12.75">
      <c r="A5521" s="50" t="s">
        <v>238</v>
      </c>
      <c r="B5521" s="39" t="s">
        <v>253</v>
      </c>
      <c r="C5521" s="40">
        <v>5240247.73</v>
      </c>
      <c r="D5521" s="42">
        <v>0</v>
      </c>
      <c r="E5521" s="41">
        <v>0</v>
      </c>
      <c r="F5521" s="43">
        <f t="shared" si="144"/>
        <v>5240247.73</v>
      </c>
    </row>
    <row r="5522" spans="1:6" ht="12.75">
      <c r="A5522" s="50" t="s">
        <v>239</v>
      </c>
      <c r="B5522" s="39" t="s">
        <v>15</v>
      </c>
      <c r="C5522" s="40">
        <v>0.059999999932188075</v>
      </c>
      <c r="D5522" s="42">
        <v>0</v>
      </c>
      <c r="E5522" s="41">
        <v>0</v>
      </c>
      <c r="F5522" s="43">
        <f t="shared" si="144"/>
        <v>0.059999999932188075</v>
      </c>
    </row>
    <row r="5523" spans="1:6" ht="12.75">
      <c r="A5523" s="50" t="s">
        <v>240</v>
      </c>
      <c r="B5523" s="39" t="s">
        <v>254</v>
      </c>
      <c r="C5523" s="40">
        <v>2071136.4499999997</v>
      </c>
      <c r="D5523" s="42">
        <v>0</v>
      </c>
      <c r="E5523" s="41">
        <v>0</v>
      </c>
      <c r="F5523" s="43">
        <f t="shared" si="144"/>
        <v>2071136.4499999997</v>
      </c>
    </row>
    <row r="5524" spans="1:6" ht="12.75">
      <c r="A5524" s="50" t="s">
        <v>242</v>
      </c>
      <c r="B5524" s="39" t="s">
        <v>255</v>
      </c>
      <c r="C5524" s="40">
        <v>11095921.359999992</v>
      </c>
      <c r="D5524" s="42">
        <v>0</v>
      </c>
      <c r="E5524" s="41">
        <v>0</v>
      </c>
      <c r="F5524" s="43">
        <f t="shared" si="144"/>
        <v>11095921.359999992</v>
      </c>
    </row>
    <row r="5525" spans="1:6" ht="12.75">
      <c r="A5525" s="50" t="s">
        <v>241</v>
      </c>
      <c r="B5525" s="39" t="s">
        <v>17</v>
      </c>
      <c r="C5525" s="40">
        <v>4766.279999999097</v>
      </c>
      <c r="D5525" s="42">
        <v>1162541.66</v>
      </c>
      <c r="E5525" s="41">
        <v>0</v>
      </c>
      <c r="F5525" s="43">
        <f t="shared" si="144"/>
        <v>1167307.939999999</v>
      </c>
    </row>
    <row r="5526" spans="1:6" ht="12.75">
      <c r="A5526" s="50" t="s">
        <v>243</v>
      </c>
      <c r="B5526" s="39" t="s">
        <v>256</v>
      </c>
      <c r="C5526" s="40">
        <v>-488209.5200000023</v>
      </c>
      <c r="D5526" s="42">
        <v>0</v>
      </c>
      <c r="E5526" s="41">
        <v>0</v>
      </c>
      <c r="F5526" s="43">
        <f t="shared" si="144"/>
        <v>-488209.5200000023</v>
      </c>
    </row>
    <row r="5527" spans="1:6" ht="12.75">
      <c r="A5527" s="50" t="s">
        <v>244</v>
      </c>
      <c r="B5527" s="39" t="s">
        <v>257</v>
      </c>
      <c r="C5527" s="40">
        <v>-0.060000000055879354</v>
      </c>
      <c r="D5527" s="42">
        <v>0</v>
      </c>
      <c r="E5527" s="41">
        <v>0</v>
      </c>
      <c r="F5527" s="43">
        <f t="shared" si="144"/>
        <v>-0.060000000055879354</v>
      </c>
    </row>
    <row r="5528" spans="1:6" ht="12.75">
      <c r="A5528" s="50" t="s">
        <v>245</v>
      </c>
      <c r="B5528" s="39" t="s">
        <v>258</v>
      </c>
      <c r="C5528" s="40">
        <v>0.5600000000558794</v>
      </c>
      <c r="D5528" s="42">
        <v>0</v>
      </c>
      <c r="E5528" s="41">
        <v>0</v>
      </c>
      <c r="F5528" s="43">
        <f t="shared" si="144"/>
        <v>0.5600000000558794</v>
      </c>
    </row>
    <row r="5529" spans="1:6" ht="12.75">
      <c r="A5529" s="51">
        <v>980</v>
      </c>
      <c r="B5529" s="39" t="s">
        <v>259</v>
      </c>
      <c r="C5529" s="40">
        <v>5182855.58</v>
      </c>
      <c r="D5529" s="42">
        <v>0</v>
      </c>
      <c r="E5529" s="41">
        <v>0</v>
      </c>
      <c r="F5529" s="43">
        <f t="shared" si="144"/>
        <v>5182855.58</v>
      </c>
    </row>
    <row r="5530" spans="1:6" ht="12.75">
      <c r="A5530" s="51"/>
      <c r="B5530" s="39" t="s">
        <v>29</v>
      </c>
      <c r="C5530" s="40">
        <v>59496.10999999942</v>
      </c>
      <c r="D5530" s="42">
        <v>0</v>
      </c>
      <c r="E5530" s="41">
        <v>0</v>
      </c>
      <c r="F5530" s="43">
        <f t="shared" si="144"/>
        <v>59496.10999999942</v>
      </c>
    </row>
    <row r="5531" spans="1:6" ht="12.75">
      <c r="A5531" s="50" t="s">
        <v>246</v>
      </c>
      <c r="B5531" s="39" t="s">
        <v>30</v>
      </c>
      <c r="C5531" s="40">
        <v>97099.10000000003</v>
      </c>
      <c r="D5531" s="42">
        <v>0</v>
      </c>
      <c r="E5531" s="41">
        <v>0</v>
      </c>
      <c r="F5531" s="43">
        <f t="shared" si="144"/>
        <v>97099.10000000003</v>
      </c>
    </row>
    <row r="5532" spans="1:6" ht="12.75">
      <c r="A5532" s="50"/>
      <c r="B5532" s="39" t="s">
        <v>67</v>
      </c>
      <c r="C5532" s="40">
        <v>144629.97</v>
      </c>
      <c r="D5532" s="42">
        <v>0</v>
      </c>
      <c r="E5532" s="41">
        <v>0</v>
      </c>
      <c r="F5532" s="43">
        <f t="shared" si="144"/>
        <v>144629.97</v>
      </c>
    </row>
    <row r="5533" spans="1:6" ht="12.75">
      <c r="A5533" s="50"/>
      <c r="B5533" s="44" t="s">
        <v>66</v>
      </c>
      <c r="C5533" s="40">
        <v>257962.95999999996</v>
      </c>
      <c r="D5533" s="42">
        <v>165232.5</v>
      </c>
      <c r="E5533" s="41">
        <v>0</v>
      </c>
      <c r="F5533" s="43">
        <f t="shared" si="144"/>
        <v>423195.45999999996</v>
      </c>
    </row>
    <row r="5534" spans="1:6" ht="15">
      <c r="A5534" s="52"/>
      <c r="B5534" s="45" t="s">
        <v>5</v>
      </c>
      <c r="C5534" s="46">
        <v>63131261.77999999</v>
      </c>
      <c r="D5534" s="47">
        <f>SUM(D5510:D5533)</f>
        <v>3727607.5</v>
      </c>
      <c r="E5534" s="47">
        <f>SUM(E5510:E5533)</f>
        <v>8955321.3</v>
      </c>
      <c r="F5534" s="46">
        <f>SUM(F5510:F5533)</f>
        <v>57903547.97999999</v>
      </c>
    </row>
    <row r="5541" ht="12.75" customHeight="1"/>
    <row r="5546" ht="12.75">
      <c r="B5546" s="37" t="s">
        <v>18</v>
      </c>
    </row>
    <row r="5547" spans="2:6" ht="12.75">
      <c r="B5547" s="34" t="s">
        <v>19</v>
      </c>
      <c r="C5547" s="35"/>
      <c r="D5547" s="35"/>
      <c r="E5547" s="36"/>
      <c r="F5547" s="36"/>
    </row>
    <row r="5548" spans="2:6" ht="15.75">
      <c r="B5548" s="34"/>
      <c r="C5548" s="14" t="s">
        <v>25</v>
      </c>
      <c r="D5548" s="14"/>
      <c r="E5548" s="15"/>
      <c r="F5548" s="38">
        <v>146</v>
      </c>
    </row>
    <row r="5549" spans="1:6" ht="12.75">
      <c r="A5549" s="49"/>
      <c r="B5549" s="58" t="s">
        <v>7</v>
      </c>
      <c r="C5549" s="60" t="s">
        <v>291</v>
      </c>
      <c r="D5549" s="60" t="s">
        <v>4</v>
      </c>
      <c r="E5549" s="60" t="s">
        <v>6</v>
      </c>
      <c r="F5549" s="60" t="s">
        <v>292</v>
      </c>
    </row>
    <row r="5550" spans="1:6" ht="12.75">
      <c r="A5550" s="49" t="s">
        <v>228</v>
      </c>
      <c r="B5550" s="59"/>
      <c r="C5550" s="61"/>
      <c r="D5550" s="61"/>
      <c r="E5550" s="61"/>
      <c r="F5550" s="61"/>
    </row>
    <row r="5551" spans="1:6" ht="12.75">
      <c r="A5551" s="50"/>
      <c r="B5551" s="39" t="s">
        <v>8</v>
      </c>
      <c r="C5551" s="40">
        <v>162332.5799999857</v>
      </c>
      <c r="D5551" s="41">
        <v>0</v>
      </c>
      <c r="E5551" s="42">
        <v>0</v>
      </c>
      <c r="F5551" s="43">
        <f>C5551+D5551-E5551</f>
        <v>162332.5799999857</v>
      </c>
    </row>
    <row r="5552" spans="1:6" ht="12.75">
      <c r="A5552" s="50" t="s">
        <v>229</v>
      </c>
      <c r="B5552" s="39" t="s">
        <v>9</v>
      </c>
      <c r="C5552" s="40">
        <v>1695868.4300000006</v>
      </c>
      <c r="D5552" s="42">
        <v>0</v>
      </c>
      <c r="E5552" s="41">
        <v>0</v>
      </c>
      <c r="F5552" s="43">
        <f>C5552+D5552-E5552</f>
        <v>1695868.4300000006</v>
      </c>
    </row>
    <row r="5553" spans="1:6" ht="12.75">
      <c r="A5553" s="50" t="s">
        <v>230</v>
      </c>
      <c r="B5553" s="39" t="s">
        <v>10</v>
      </c>
      <c r="C5553" s="40">
        <v>5495646.5</v>
      </c>
      <c r="D5553" s="42">
        <v>0</v>
      </c>
      <c r="E5553" s="41">
        <v>0</v>
      </c>
      <c r="F5553" s="43">
        <f>C5553+D5553-E5553</f>
        <v>5495646.5</v>
      </c>
    </row>
    <row r="5554" spans="1:6" ht="12.75">
      <c r="A5554" s="50" t="s">
        <v>232</v>
      </c>
      <c r="B5554" s="39" t="s">
        <v>247</v>
      </c>
      <c r="C5554" s="40">
        <v>113305.9299999997</v>
      </c>
      <c r="D5554" s="42">
        <v>0</v>
      </c>
      <c r="E5554" s="41">
        <v>0</v>
      </c>
      <c r="F5554" s="43">
        <f>C5554+D5554-E5554</f>
        <v>113305.9299999997</v>
      </c>
    </row>
    <row r="5555" spans="1:6" ht="12.75">
      <c r="A5555" s="51">
        <v>958</v>
      </c>
      <c r="B5555" s="39" t="s">
        <v>154</v>
      </c>
      <c r="C5555" s="40">
        <v>-119011.12000000011</v>
      </c>
      <c r="D5555" s="42">
        <v>0</v>
      </c>
      <c r="E5555" s="41">
        <v>0</v>
      </c>
      <c r="F5555" s="43">
        <f>C5555+D5555-E5555</f>
        <v>-119011.12000000011</v>
      </c>
    </row>
    <row r="5556" spans="1:6" ht="12.75">
      <c r="A5556" s="50" t="s">
        <v>233</v>
      </c>
      <c r="B5556" s="39" t="s">
        <v>12</v>
      </c>
      <c r="C5556" s="40">
        <v>2699246.4200000004</v>
      </c>
      <c r="D5556" s="42">
        <v>0</v>
      </c>
      <c r="E5556" s="41">
        <v>0</v>
      </c>
      <c r="F5556" s="43">
        <f aca="true" t="shared" si="145" ref="F5556:F5574">C5556+D5556-E5556</f>
        <v>2699246.4200000004</v>
      </c>
    </row>
    <row r="5557" spans="1:6" ht="12.75">
      <c r="A5557" s="51" t="s">
        <v>234</v>
      </c>
      <c r="B5557" s="39" t="s">
        <v>248</v>
      </c>
      <c r="C5557" s="40">
        <v>1820946.6500000004</v>
      </c>
      <c r="D5557" s="42">
        <v>0</v>
      </c>
      <c r="E5557" s="41">
        <v>0</v>
      </c>
      <c r="F5557" s="43">
        <f t="shared" si="145"/>
        <v>1820946.6500000004</v>
      </c>
    </row>
    <row r="5558" spans="1:6" ht="12.75">
      <c r="A5558" s="50" t="s">
        <v>231</v>
      </c>
      <c r="B5558" s="39" t="s">
        <v>249</v>
      </c>
      <c r="C5558" s="40">
        <v>4291258.219999998</v>
      </c>
      <c r="D5558" s="42">
        <v>0</v>
      </c>
      <c r="E5558" s="41">
        <v>0</v>
      </c>
      <c r="F5558" s="43">
        <f t="shared" si="145"/>
        <v>4291258.219999998</v>
      </c>
    </row>
    <row r="5559" spans="1:6" ht="12.75">
      <c r="A5559" s="51" t="s">
        <v>235</v>
      </c>
      <c r="B5559" s="39" t="s">
        <v>250</v>
      </c>
      <c r="C5559" s="40">
        <v>10152837.71000001</v>
      </c>
      <c r="D5559" s="42">
        <v>14223041.67</v>
      </c>
      <c r="E5559" s="41">
        <v>0</v>
      </c>
      <c r="F5559" s="43">
        <f t="shared" si="145"/>
        <v>24375879.38000001</v>
      </c>
    </row>
    <row r="5560" spans="1:6" ht="12.75">
      <c r="A5560" s="50" t="s">
        <v>236</v>
      </c>
      <c r="B5560" s="39" t="s">
        <v>251</v>
      </c>
      <c r="C5560" s="40">
        <v>3953571.0500000007</v>
      </c>
      <c r="D5560" s="42">
        <v>713635.67</v>
      </c>
      <c r="E5560" s="41">
        <v>0</v>
      </c>
      <c r="F5560" s="43">
        <f t="shared" si="145"/>
        <v>4667206.720000001</v>
      </c>
    </row>
    <row r="5561" spans="1:6" ht="12.75">
      <c r="A5561" s="50" t="s">
        <v>237</v>
      </c>
      <c r="B5561" s="39" t="s">
        <v>252</v>
      </c>
      <c r="C5561" s="40">
        <v>2643864.8700000006</v>
      </c>
      <c r="D5561" s="42">
        <v>356136.67</v>
      </c>
      <c r="E5561" s="41">
        <v>0</v>
      </c>
      <c r="F5561" s="43">
        <f t="shared" si="145"/>
        <v>3000001.5400000005</v>
      </c>
    </row>
    <row r="5562" spans="1:6" ht="12.75">
      <c r="A5562" s="50" t="s">
        <v>238</v>
      </c>
      <c r="B5562" s="39" t="s">
        <v>253</v>
      </c>
      <c r="C5562" s="40">
        <v>5240247.73</v>
      </c>
      <c r="D5562" s="42">
        <v>2289870.08</v>
      </c>
      <c r="E5562" s="41">
        <v>0</v>
      </c>
      <c r="F5562" s="43">
        <f t="shared" si="145"/>
        <v>7530117.8100000005</v>
      </c>
    </row>
    <row r="5563" spans="1:6" ht="12.75">
      <c r="A5563" s="50" t="s">
        <v>239</v>
      </c>
      <c r="B5563" s="39" t="s">
        <v>15</v>
      </c>
      <c r="C5563" s="40">
        <v>0.059999999932188075</v>
      </c>
      <c r="D5563" s="42">
        <v>25111.66</v>
      </c>
      <c r="E5563" s="41">
        <v>0</v>
      </c>
      <c r="F5563" s="43">
        <f t="shared" si="145"/>
        <v>25111.719999999932</v>
      </c>
    </row>
    <row r="5564" spans="1:6" ht="12.75">
      <c r="A5564" s="50" t="s">
        <v>240</v>
      </c>
      <c r="B5564" s="39" t="s">
        <v>254</v>
      </c>
      <c r="C5564" s="40">
        <v>2071136.4499999997</v>
      </c>
      <c r="D5564" s="42">
        <v>345134.39</v>
      </c>
      <c r="E5564" s="41">
        <v>0</v>
      </c>
      <c r="F5564" s="43">
        <f t="shared" si="145"/>
        <v>2416270.84</v>
      </c>
    </row>
    <row r="5565" spans="1:6" ht="12.75">
      <c r="A5565" s="50" t="s">
        <v>242</v>
      </c>
      <c r="B5565" s="39" t="s">
        <v>255</v>
      </c>
      <c r="C5565" s="40">
        <v>11095921.359999992</v>
      </c>
      <c r="D5565" s="42">
        <v>0</v>
      </c>
      <c r="E5565" s="41">
        <v>0</v>
      </c>
      <c r="F5565" s="43">
        <f t="shared" si="145"/>
        <v>11095921.359999992</v>
      </c>
    </row>
    <row r="5566" spans="1:6" ht="12.75">
      <c r="A5566" s="50" t="s">
        <v>241</v>
      </c>
      <c r="B5566" s="39" t="s">
        <v>17</v>
      </c>
      <c r="C5566" s="40">
        <v>1167307.939999999</v>
      </c>
      <c r="D5566" s="42">
        <v>0</v>
      </c>
      <c r="E5566" s="41">
        <v>1159816.15</v>
      </c>
      <c r="F5566" s="43">
        <f t="shared" si="145"/>
        <v>7491.789999999106</v>
      </c>
    </row>
    <row r="5567" spans="1:6" ht="12.75">
      <c r="A5567" s="50" t="s">
        <v>243</v>
      </c>
      <c r="B5567" s="39" t="s">
        <v>256</v>
      </c>
      <c r="C5567" s="40">
        <v>-488209.5200000023</v>
      </c>
      <c r="D5567" s="42">
        <v>7191625</v>
      </c>
      <c r="E5567" s="41">
        <v>0</v>
      </c>
      <c r="F5567" s="43">
        <f t="shared" si="145"/>
        <v>6703415.479999998</v>
      </c>
    </row>
    <row r="5568" spans="1:6" ht="12.75">
      <c r="A5568" s="50" t="s">
        <v>244</v>
      </c>
      <c r="B5568" s="39" t="s">
        <v>257</v>
      </c>
      <c r="C5568" s="40">
        <v>-0.060000000055879354</v>
      </c>
      <c r="D5568" s="42">
        <v>0</v>
      </c>
      <c r="E5568" s="41">
        <v>0</v>
      </c>
      <c r="F5568" s="43">
        <f t="shared" si="145"/>
        <v>-0.060000000055879354</v>
      </c>
    </row>
    <row r="5569" spans="1:6" ht="12.75">
      <c r="A5569" s="50" t="s">
        <v>245</v>
      </c>
      <c r="B5569" s="39" t="s">
        <v>258</v>
      </c>
      <c r="C5569" s="40">
        <v>0.5600000000558794</v>
      </c>
      <c r="D5569" s="42">
        <v>0</v>
      </c>
      <c r="E5569" s="41">
        <v>0</v>
      </c>
      <c r="F5569" s="43">
        <f t="shared" si="145"/>
        <v>0.5600000000558794</v>
      </c>
    </row>
    <row r="5570" spans="1:6" ht="12.75">
      <c r="A5570" s="51">
        <v>980</v>
      </c>
      <c r="B5570" s="39" t="s">
        <v>259</v>
      </c>
      <c r="C5570" s="40">
        <v>5182855.58</v>
      </c>
      <c r="D5570" s="42">
        <v>0</v>
      </c>
      <c r="E5570" s="41">
        <v>0</v>
      </c>
      <c r="F5570" s="43">
        <f t="shared" si="145"/>
        <v>5182855.58</v>
      </c>
    </row>
    <row r="5571" spans="1:6" ht="12.75">
      <c r="A5571" s="51"/>
      <c r="B5571" s="39" t="s">
        <v>29</v>
      </c>
      <c r="C5571" s="40">
        <v>59496.10999999942</v>
      </c>
      <c r="D5571" s="42">
        <v>0</v>
      </c>
      <c r="E5571" s="41">
        <v>0</v>
      </c>
      <c r="F5571" s="43">
        <f t="shared" si="145"/>
        <v>59496.10999999942</v>
      </c>
    </row>
    <row r="5572" spans="1:6" ht="12.75">
      <c r="A5572" s="50" t="s">
        <v>246</v>
      </c>
      <c r="B5572" s="39" t="s">
        <v>30</v>
      </c>
      <c r="C5572" s="40">
        <v>97099.10000000003</v>
      </c>
      <c r="D5572" s="42">
        <v>0</v>
      </c>
      <c r="E5572" s="41">
        <v>0</v>
      </c>
      <c r="F5572" s="43">
        <f t="shared" si="145"/>
        <v>97099.10000000003</v>
      </c>
    </row>
    <row r="5573" spans="1:6" ht="12.75">
      <c r="A5573" s="50"/>
      <c r="B5573" s="39" t="s">
        <v>67</v>
      </c>
      <c r="C5573" s="40">
        <v>144629.97</v>
      </c>
      <c r="D5573" s="42">
        <v>0</v>
      </c>
      <c r="E5573" s="41">
        <v>0</v>
      </c>
      <c r="F5573" s="43">
        <f t="shared" si="145"/>
        <v>144629.97</v>
      </c>
    </row>
    <row r="5574" spans="1:6" ht="12.75">
      <c r="A5574" s="50"/>
      <c r="B5574" s="44" t="s">
        <v>66</v>
      </c>
      <c r="C5574" s="40">
        <v>423195.45999999996</v>
      </c>
      <c r="D5574" s="42">
        <v>0</v>
      </c>
      <c r="E5574" s="41">
        <v>0</v>
      </c>
      <c r="F5574" s="43">
        <f t="shared" si="145"/>
        <v>423195.45999999996</v>
      </c>
    </row>
    <row r="5575" spans="1:6" ht="15">
      <c r="A5575" s="52"/>
      <c r="B5575" s="45" t="s">
        <v>5</v>
      </c>
      <c r="C5575" s="46">
        <v>57903547.97999999</v>
      </c>
      <c r="D5575" s="47">
        <f>SUM(D5551:D5574)</f>
        <v>25144555.14</v>
      </c>
      <c r="E5575" s="47">
        <f>SUM(E5551:E5574)</f>
        <v>1159816.15</v>
      </c>
      <c r="F5575" s="46">
        <f>SUM(F5551:F5574)</f>
        <v>81888286.96999997</v>
      </c>
    </row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97" ht="12.75">
      <c r="B5597" s="37" t="s">
        <v>18</v>
      </c>
    </row>
    <row r="5598" spans="2:6" ht="12.75">
      <c r="B5598" s="34" t="s">
        <v>19</v>
      </c>
      <c r="C5598" s="35"/>
      <c r="D5598" s="35"/>
      <c r="E5598" s="36"/>
      <c r="F5598" s="36"/>
    </row>
    <row r="5599" spans="2:6" ht="15.75">
      <c r="B5599" s="34"/>
      <c r="C5599" s="14" t="s">
        <v>25</v>
      </c>
      <c r="D5599" s="14"/>
      <c r="E5599" s="15"/>
      <c r="F5599" s="38">
        <v>147</v>
      </c>
    </row>
    <row r="5600" spans="1:6" ht="12.75">
      <c r="A5600" s="49"/>
      <c r="B5600" s="58" t="s">
        <v>7</v>
      </c>
      <c r="C5600" s="60" t="s">
        <v>292</v>
      </c>
      <c r="D5600" s="60" t="s">
        <v>4</v>
      </c>
      <c r="E5600" s="60" t="s">
        <v>6</v>
      </c>
      <c r="F5600" s="60" t="s">
        <v>293</v>
      </c>
    </row>
    <row r="5601" spans="1:6" ht="12.75">
      <c r="A5601" s="49" t="s">
        <v>228</v>
      </c>
      <c r="B5601" s="59"/>
      <c r="C5601" s="61"/>
      <c r="D5601" s="61"/>
      <c r="E5601" s="61"/>
      <c r="F5601" s="61"/>
    </row>
    <row r="5602" spans="1:6" ht="12.75">
      <c r="A5602" s="50"/>
      <c r="B5602" s="39" t="s">
        <v>8</v>
      </c>
      <c r="C5602" s="40">
        <v>162332.5799999857</v>
      </c>
      <c r="D5602" s="41">
        <v>0</v>
      </c>
      <c r="E5602" s="42">
        <v>0</v>
      </c>
      <c r="F5602" s="43">
        <f>C5602+D5602-E5602</f>
        <v>162332.5799999857</v>
      </c>
    </row>
    <row r="5603" spans="1:6" ht="12.75">
      <c r="A5603" s="50" t="s">
        <v>229</v>
      </c>
      <c r="B5603" s="39" t="s">
        <v>9</v>
      </c>
      <c r="C5603" s="40">
        <v>1695868.4300000006</v>
      </c>
      <c r="D5603" s="42">
        <v>0</v>
      </c>
      <c r="E5603" s="41">
        <v>0</v>
      </c>
      <c r="F5603" s="43">
        <f>C5603+D5603-E5603</f>
        <v>1695868.4300000006</v>
      </c>
    </row>
    <row r="5604" spans="1:6" ht="12.75">
      <c r="A5604" s="50" t="s">
        <v>230</v>
      </c>
      <c r="B5604" s="39" t="s">
        <v>10</v>
      </c>
      <c r="C5604" s="40">
        <v>5495646.5</v>
      </c>
      <c r="D5604" s="42">
        <v>0</v>
      </c>
      <c r="E5604" s="41">
        <v>0</v>
      </c>
      <c r="F5604" s="43">
        <f>C5604+D5604-E5604</f>
        <v>5495646.5</v>
      </c>
    </row>
    <row r="5605" spans="1:6" ht="12.75">
      <c r="A5605" s="50" t="s">
        <v>232</v>
      </c>
      <c r="B5605" s="39" t="s">
        <v>247</v>
      </c>
      <c r="C5605" s="40">
        <v>113305.9299999997</v>
      </c>
      <c r="D5605" s="42">
        <v>0</v>
      </c>
      <c r="E5605" s="41">
        <v>102300</v>
      </c>
      <c r="F5605" s="43">
        <f>C5605+D5605-E5605</f>
        <v>11005.929999999702</v>
      </c>
    </row>
    <row r="5606" spans="1:6" ht="12.75">
      <c r="A5606" s="51">
        <v>958</v>
      </c>
      <c r="B5606" s="39" t="s">
        <v>154</v>
      </c>
      <c r="C5606" s="40">
        <v>-119011.12000000011</v>
      </c>
      <c r="D5606" s="42">
        <v>1322141.63</v>
      </c>
      <c r="E5606" s="41">
        <v>0</v>
      </c>
      <c r="F5606" s="43">
        <f>C5606+D5606-E5606</f>
        <v>1203130.5099999998</v>
      </c>
    </row>
    <row r="5607" spans="1:6" ht="12.75">
      <c r="A5607" s="50" t="s">
        <v>233</v>
      </c>
      <c r="B5607" s="39" t="s">
        <v>12</v>
      </c>
      <c r="C5607" s="40">
        <v>2699246.4200000004</v>
      </c>
      <c r="D5607" s="42">
        <v>0</v>
      </c>
      <c r="E5607" s="41">
        <v>0</v>
      </c>
      <c r="F5607" s="43">
        <f aca="true" t="shared" si="146" ref="F5607:F5625">C5607+D5607-E5607</f>
        <v>2699246.4200000004</v>
      </c>
    </row>
    <row r="5608" spans="1:6" ht="12.75">
      <c r="A5608" s="51" t="s">
        <v>234</v>
      </c>
      <c r="B5608" s="39" t="s">
        <v>248</v>
      </c>
      <c r="C5608" s="40">
        <v>1820946.6500000004</v>
      </c>
      <c r="D5608" s="42">
        <v>0</v>
      </c>
      <c r="E5608" s="41">
        <v>0</v>
      </c>
      <c r="F5608" s="43">
        <f t="shared" si="146"/>
        <v>1820946.6500000004</v>
      </c>
    </row>
    <row r="5609" spans="1:6" ht="12.75">
      <c r="A5609" s="50" t="s">
        <v>231</v>
      </c>
      <c r="B5609" s="39" t="s">
        <v>249</v>
      </c>
      <c r="C5609" s="40">
        <v>4291258.219999998</v>
      </c>
      <c r="D5609" s="42">
        <v>0</v>
      </c>
      <c r="E5609" s="41">
        <v>0</v>
      </c>
      <c r="F5609" s="43">
        <f t="shared" si="146"/>
        <v>4291258.219999998</v>
      </c>
    </row>
    <row r="5610" spans="1:6" ht="12.75">
      <c r="A5610" s="51" t="s">
        <v>235</v>
      </c>
      <c r="B5610" s="39" t="s">
        <v>250</v>
      </c>
      <c r="C5610" s="40">
        <v>24375879.38000001</v>
      </c>
      <c r="D5610" s="42">
        <v>0</v>
      </c>
      <c r="E5610" s="41">
        <v>0</v>
      </c>
      <c r="F5610" s="43">
        <f t="shared" si="146"/>
        <v>24375879.38000001</v>
      </c>
    </row>
    <row r="5611" spans="1:6" ht="12.75">
      <c r="A5611" s="50" t="s">
        <v>236</v>
      </c>
      <c r="B5611" s="39" t="s">
        <v>251</v>
      </c>
      <c r="C5611" s="40">
        <v>4667206.720000001</v>
      </c>
      <c r="D5611" s="42">
        <v>0</v>
      </c>
      <c r="E5611" s="41">
        <v>1294040</v>
      </c>
      <c r="F5611" s="43">
        <f t="shared" si="146"/>
        <v>3373166.7200000007</v>
      </c>
    </row>
    <row r="5612" spans="1:6" ht="12.75">
      <c r="A5612" s="50" t="s">
        <v>237</v>
      </c>
      <c r="B5612" s="39" t="s">
        <v>252</v>
      </c>
      <c r="C5612" s="40">
        <v>3000001.5400000005</v>
      </c>
      <c r="D5612" s="42">
        <v>0</v>
      </c>
      <c r="E5612" s="41">
        <v>104456</v>
      </c>
      <c r="F5612" s="43">
        <f t="shared" si="146"/>
        <v>2895545.5400000005</v>
      </c>
    </row>
    <row r="5613" spans="1:6" ht="12.75">
      <c r="A5613" s="50" t="s">
        <v>238</v>
      </c>
      <c r="B5613" s="39" t="s">
        <v>253</v>
      </c>
      <c r="C5613" s="40">
        <v>7530117.8100000005</v>
      </c>
      <c r="D5613" s="42">
        <v>0</v>
      </c>
      <c r="E5613" s="41">
        <v>0</v>
      </c>
      <c r="F5613" s="43">
        <f t="shared" si="146"/>
        <v>7530117.8100000005</v>
      </c>
    </row>
    <row r="5614" spans="1:6" ht="12.75">
      <c r="A5614" s="50" t="s">
        <v>239</v>
      </c>
      <c r="B5614" s="39" t="s">
        <v>15</v>
      </c>
      <c r="C5614" s="40">
        <v>25111.719999999932</v>
      </c>
      <c r="D5614" s="42">
        <v>0</v>
      </c>
      <c r="E5614" s="41">
        <v>25111</v>
      </c>
      <c r="F5614" s="43">
        <f t="shared" si="146"/>
        <v>0.7199999999320426</v>
      </c>
    </row>
    <row r="5615" spans="1:6" ht="12.75">
      <c r="A5615" s="50" t="s">
        <v>240</v>
      </c>
      <c r="B5615" s="39" t="s">
        <v>254</v>
      </c>
      <c r="C5615" s="40">
        <v>2416270.84</v>
      </c>
      <c r="D5615" s="42">
        <v>0</v>
      </c>
      <c r="E5615" s="41">
        <v>0</v>
      </c>
      <c r="F5615" s="43">
        <f t="shared" si="146"/>
        <v>2416270.84</v>
      </c>
    </row>
    <row r="5616" spans="1:6" ht="12.75">
      <c r="A5616" s="50" t="s">
        <v>242</v>
      </c>
      <c r="B5616" s="39" t="s">
        <v>255</v>
      </c>
      <c r="C5616" s="40">
        <v>11095921.359999992</v>
      </c>
      <c r="D5616" s="42">
        <v>0</v>
      </c>
      <c r="E5616" s="41">
        <v>0</v>
      </c>
      <c r="F5616" s="43">
        <f t="shared" si="146"/>
        <v>11095921.359999992</v>
      </c>
    </row>
    <row r="5617" spans="1:6" ht="12.75">
      <c r="A5617" s="50" t="s">
        <v>241</v>
      </c>
      <c r="B5617" s="39" t="s">
        <v>17</v>
      </c>
      <c r="C5617" s="40">
        <v>7491.789999999106</v>
      </c>
      <c r="D5617" s="42">
        <v>0</v>
      </c>
      <c r="E5617" s="41">
        <v>0</v>
      </c>
      <c r="F5617" s="43">
        <f t="shared" si="146"/>
        <v>7491.789999999106</v>
      </c>
    </row>
    <row r="5618" spans="1:6" ht="12.75">
      <c r="A5618" s="50" t="s">
        <v>243</v>
      </c>
      <c r="B5618" s="39" t="s">
        <v>256</v>
      </c>
      <c r="C5618" s="40">
        <v>6703415.479999998</v>
      </c>
      <c r="D5618" s="42">
        <v>0</v>
      </c>
      <c r="E5618" s="41">
        <v>0</v>
      </c>
      <c r="F5618" s="43">
        <f t="shared" si="146"/>
        <v>6703415.479999998</v>
      </c>
    </row>
    <row r="5619" spans="1:6" ht="12.75">
      <c r="A5619" s="50" t="s">
        <v>244</v>
      </c>
      <c r="B5619" s="39" t="s">
        <v>257</v>
      </c>
      <c r="C5619" s="40">
        <v>-0.060000000055879354</v>
      </c>
      <c r="D5619" s="42">
        <v>0</v>
      </c>
      <c r="E5619" s="41">
        <v>0</v>
      </c>
      <c r="F5619" s="43">
        <f t="shared" si="146"/>
        <v>-0.060000000055879354</v>
      </c>
    </row>
    <row r="5620" spans="1:6" ht="12.75">
      <c r="A5620" s="50" t="s">
        <v>245</v>
      </c>
      <c r="B5620" s="39" t="s">
        <v>258</v>
      </c>
      <c r="C5620" s="40">
        <v>0.5600000000558794</v>
      </c>
      <c r="D5620" s="42">
        <v>0</v>
      </c>
      <c r="E5620" s="41">
        <v>0</v>
      </c>
      <c r="F5620" s="43">
        <f t="shared" si="146"/>
        <v>0.5600000000558794</v>
      </c>
    </row>
    <row r="5621" spans="1:6" ht="12.75">
      <c r="A5621" s="51">
        <v>980</v>
      </c>
      <c r="B5621" s="39" t="s">
        <v>259</v>
      </c>
      <c r="C5621" s="40">
        <v>5182855.58</v>
      </c>
      <c r="D5621" s="42">
        <v>0</v>
      </c>
      <c r="E5621" s="41">
        <v>0</v>
      </c>
      <c r="F5621" s="43">
        <f t="shared" si="146"/>
        <v>5182855.58</v>
      </c>
    </row>
    <row r="5622" spans="1:6" ht="12.75">
      <c r="A5622" s="51"/>
      <c r="B5622" s="39" t="s">
        <v>29</v>
      </c>
      <c r="C5622" s="40">
        <v>59496.10999999942</v>
      </c>
      <c r="D5622" s="42">
        <v>0</v>
      </c>
      <c r="E5622" s="41">
        <v>0</v>
      </c>
      <c r="F5622" s="43">
        <f t="shared" si="146"/>
        <v>59496.10999999942</v>
      </c>
    </row>
    <row r="5623" spans="1:6" ht="12.75" customHeight="1">
      <c r="A5623" s="50" t="s">
        <v>246</v>
      </c>
      <c r="B5623" s="39" t="s">
        <v>30</v>
      </c>
      <c r="C5623" s="40">
        <v>97099.10000000003</v>
      </c>
      <c r="D5623" s="42">
        <v>0</v>
      </c>
      <c r="E5623" s="41">
        <v>0</v>
      </c>
      <c r="F5623" s="43">
        <f t="shared" si="146"/>
        <v>97099.10000000003</v>
      </c>
    </row>
    <row r="5624" spans="1:6" ht="12.75">
      <c r="A5624" s="50"/>
      <c r="B5624" s="39" t="s">
        <v>67</v>
      </c>
      <c r="C5624" s="40">
        <v>144629.97</v>
      </c>
      <c r="D5624" s="42">
        <v>0</v>
      </c>
      <c r="E5624" s="41">
        <v>0</v>
      </c>
      <c r="F5624" s="43">
        <f t="shared" si="146"/>
        <v>144629.97</v>
      </c>
    </row>
    <row r="5625" spans="1:6" ht="12.75">
      <c r="A5625" s="50"/>
      <c r="B5625" s="44" t="s">
        <v>66</v>
      </c>
      <c r="C5625" s="40">
        <v>423195.45999999996</v>
      </c>
      <c r="D5625" s="42">
        <v>2200</v>
      </c>
      <c r="E5625" s="41">
        <v>0</v>
      </c>
      <c r="F5625" s="43">
        <f t="shared" si="146"/>
        <v>425395.45999999996</v>
      </c>
    </row>
    <row r="5626" spans="1:6" ht="15">
      <c r="A5626" s="52"/>
      <c r="B5626" s="45" t="s">
        <v>5</v>
      </c>
      <c r="C5626" s="46">
        <v>81888286.96999997</v>
      </c>
      <c r="D5626" s="47">
        <f>SUM(D5602:D5625)</f>
        <v>1324341.63</v>
      </c>
      <c r="E5626" s="47">
        <f>SUM(E5602:E5625)</f>
        <v>1525907</v>
      </c>
      <c r="F5626" s="46">
        <f>SUM(F5602:F5625)</f>
        <v>81686721.59999996</v>
      </c>
    </row>
    <row r="5640" ht="12.75">
      <c r="B5640" s="37" t="s">
        <v>18</v>
      </c>
    </row>
    <row r="5641" spans="2:6" ht="12.75">
      <c r="B5641" s="34" t="s">
        <v>19</v>
      </c>
      <c r="C5641" s="35"/>
      <c r="D5641" s="35"/>
      <c r="E5641" s="36"/>
      <c r="F5641" s="36"/>
    </row>
    <row r="5642" spans="2:6" ht="15.75">
      <c r="B5642" s="34"/>
      <c r="C5642" s="14" t="s">
        <v>25</v>
      </c>
      <c r="D5642" s="14"/>
      <c r="E5642" s="15"/>
      <c r="F5642" s="38">
        <v>148</v>
      </c>
    </row>
    <row r="5643" spans="1:6" ht="12.75">
      <c r="A5643" s="49"/>
      <c r="B5643" s="58" t="s">
        <v>7</v>
      </c>
      <c r="C5643" s="60" t="s">
        <v>293</v>
      </c>
      <c r="D5643" s="60" t="s">
        <v>4</v>
      </c>
      <c r="E5643" s="60" t="s">
        <v>6</v>
      </c>
      <c r="F5643" s="60" t="s">
        <v>294</v>
      </c>
    </row>
    <row r="5644" spans="1:6" ht="12.75">
      <c r="A5644" s="49" t="s">
        <v>228</v>
      </c>
      <c r="B5644" s="59"/>
      <c r="C5644" s="61"/>
      <c r="D5644" s="61"/>
      <c r="E5644" s="61"/>
      <c r="F5644" s="61"/>
    </row>
    <row r="5645" spans="1:6" ht="12.75">
      <c r="A5645" s="50"/>
      <c r="B5645" s="39" t="s">
        <v>8</v>
      </c>
      <c r="C5645" s="40">
        <v>162332.5799999857</v>
      </c>
      <c r="D5645" s="41">
        <v>0</v>
      </c>
      <c r="E5645" s="42">
        <v>0</v>
      </c>
      <c r="F5645" s="43">
        <f>C5645+D5645-E5645</f>
        <v>162332.5799999857</v>
      </c>
    </row>
    <row r="5646" spans="1:6" ht="12.75">
      <c r="A5646" s="50" t="s">
        <v>229</v>
      </c>
      <c r="B5646" s="39" t="s">
        <v>9</v>
      </c>
      <c r="C5646" s="40">
        <v>1695868.4300000006</v>
      </c>
      <c r="D5646" s="42">
        <v>0</v>
      </c>
      <c r="E5646" s="41">
        <v>0</v>
      </c>
      <c r="F5646" s="43">
        <f>C5646+D5646-E5646</f>
        <v>1695868.4300000006</v>
      </c>
    </row>
    <row r="5647" spans="1:6" ht="12.75">
      <c r="A5647" s="50" t="s">
        <v>230</v>
      </c>
      <c r="B5647" s="39" t="s">
        <v>10</v>
      </c>
      <c r="C5647" s="40">
        <v>5495646.5</v>
      </c>
      <c r="D5647" s="42">
        <v>0</v>
      </c>
      <c r="E5647" s="41">
        <v>0</v>
      </c>
      <c r="F5647" s="43">
        <f>C5647+D5647-E5647</f>
        <v>5495646.5</v>
      </c>
    </row>
    <row r="5648" spans="1:6" ht="12.75">
      <c r="A5648" s="50" t="s">
        <v>232</v>
      </c>
      <c r="B5648" s="39" t="s">
        <v>247</v>
      </c>
      <c r="C5648" s="40">
        <v>11005.929999999702</v>
      </c>
      <c r="D5648" s="42">
        <v>0</v>
      </c>
      <c r="E5648" s="41">
        <v>0</v>
      </c>
      <c r="F5648" s="43">
        <f>C5648+D5648-E5648</f>
        <v>11005.929999999702</v>
      </c>
    </row>
    <row r="5649" spans="1:6" ht="12.75">
      <c r="A5649" s="51">
        <v>958</v>
      </c>
      <c r="B5649" s="39" t="s">
        <v>154</v>
      </c>
      <c r="C5649" s="40">
        <v>1203130.5099999998</v>
      </c>
      <c r="D5649" s="42">
        <v>0</v>
      </c>
      <c r="E5649" s="41">
        <v>0</v>
      </c>
      <c r="F5649" s="43">
        <f>C5649+D5649-E5649</f>
        <v>1203130.5099999998</v>
      </c>
    </row>
    <row r="5650" spans="1:6" ht="12.75">
      <c r="A5650" s="50" t="s">
        <v>233</v>
      </c>
      <c r="B5650" s="39" t="s">
        <v>12</v>
      </c>
      <c r="C5650" s="40">
        <v>2699246.4200000004</v>
      </c>
      <c r="D5650" s="42">
        <v>0</v>
      </c>
      <c r="E5650" s="41">
        <v>0</v>
      </c>
      <c r="F5650" s="43">
        <f aca="true" t="shared" si="147" ref="F5650:F5668">C5650+D5650-E5650</f>
        <v>2699246.4200000004</v>
      </c>
    </row>
    <row r="5651" spans="1:6" ht="12.75">
      <c r="A5651" s="51" t="s">
        <v>234</v>
      </c>
      <c r="B5651" s="39" t="s">
        <v>248</v>
      </c>
      <c r="C5651" s="40">
        <v>1820946.6500000004</v>
      </c>
      <c r="D5651" s="42">
        <v>0</v>
      </c>
      <c r="E5651" s="41">
        <v>0</v>
      </c>
      <c r="F5651" s="43">
        <f t="shared" si="147"/>
        <v>1820946.6500000004</v>
      </c>
    </row>
    <row r="5652" spans="1:6" ht="12.75">
      <c r="A5652" s="50" t="s">
        <v>231</v>
      </c>
      <c r="B5652" s="39" t="s">
        <v>249</v>
      </c>
      <c r="C5652" s="40">
        <v>4291258.219999998</v>
      </c>
      <c r="D5652" s="42">
        <v>0</v>
      </c>
      <c r="E5652" s="41">
        <v>0</v>
      </c>
      <c r="F5652" s="43">
        <f t="shared" si="147"/>
        <v>4291258.219999998</v>
      </c>
    </row>
    <row r="5653" spans="1:6" ht="12.75">
      <c r="A5653" s="51" t="s">
        <v>235</v>
      </c>
      <c r="B5653" s="39" t="s">
        <v>250</v>
      </c>
      <c r="C5653" s="40">
        <v>24375879.38000001</v>
      </c>
      <c r="D5653" s="42">
        <v>0</v>
      </c>
      <c r="E5653" s="41">
        <v>14551581.69</v>
      </c>
      <c r="F5653" s="43">
        <f t="shared" si="147"/>
        <v>9824297.69000001</v>
      </c>
    </row>
    <row r="5654" spans="1:6" ht="12.75">
      <c r="A5654" s="50" t="s">
        <v>236</v>
      </c>
      <c r="B5654" s="39" t="s">
        <v>251</v>
      </c>
      <c r="C5654" s="40">
        <v>3373166.7200000007</v>
      </c>
      <c r="D5654" s="42">
        <v>0</v>
      </c>
      <c r="E5654" s="41">
        <v>0</v>
      </c>
      <c r="F5654" s="43">
        <f t="shared" si="147"/>
        <v>3373166.7200000007</v>
      </c>
    </row>
    <row r="5655" spans="1:6" ht="12.75">
      <c r="A5655" s="50" t="s">
        <v>237</v>
      </c>
      <c r="B5655" s="39" t="s">
        <v>252</v>
      </c>
      <c r="C5655" s="40">
        <v>2895545.5400000005</v>
      </c>
      <c r="D5655" s="42">
        <v>0</v>
      </c>
      <c r="E5655" s="41">
        <v>0</v>
      </c>
      <c r="F5655" s="43">
        <f t="shared" si="147"/>
        <v>2895545.5400000005</v>
      </c>
    </row>
    <row r="5656" spans="1:6" ht="12.75">
      <c r="A5656" s="50" t="s">
        <v>238</v>
      </c>
      <c r="B5656" s="39" t="s">
        <v>253</v>
      </c>
      <c r="C5656" s="40">
        <v>7530117.8100000005</v>
      </c>
      <c r="D5656" s="42">
        <v>0</v>
      </c>
      <c r="E5656" s="41">
        <v>5303540</v>
      </c>
      <c r="F5656" s="43">
        <f t="shared" si="147"/>
        <v>2226577.8100000005</v>
      </c>
    </row>
    <row r="5657" spans="1:6" ht="12.75">
      <c r="A5657" s="50" t="s">
        <v>239</v>
      </c>
      <c r="B5657" s="39" t="s">
        <v>15</v>
      </c>
      <c r="C5657" s="40">
        <v>0.7199999999320426</v>
      </c>
      <c r="D5657" s="42">
        <v>0</v>
      </c>
      <c r="E5657" s="41">
        <v>0</v>
      </c>
      <c r="F5657" s="43">
        <f t="shared" si="147"/>
        <v>0.7199999999320426</v>
      </c>
    </row>
    <row r="5658" spans="1:6" ht="12.75">
      <c r="A5658" s="50" t="s">
        <v>240</v>
      </c>
      <c r="B5658" s="39" t="s">
        <v>254</v>
      </c>
      <c r="C5658" s="40">
        <v>2416270.84</v>
      </c>
      <c r="D5658" s="42">
        <v>0</v>
      </c>
      <c r="E5658" s="41">
        <v>457543.9</v>
      </c>
      <c r="F5658" s="43">
        <f t="shared" si="147"/>
        <v>1958726.94</v>
      </c>
    </row>
    <row r="5659" spans="1:6" ht="12.75">
      <c r="A5659" s="50" t="s">
        <v>242</v>
      </c>
      <c r="B5659" s="39" t="s">
        <v>255</v>
      </c>
      <c r="C5659" s="40">
        <v>11095921.359999992</v>
      </c>
      <c r="D5659" s="42">
        <v>0</v>
      </c>
      <c r="E5659" s="41">
        <v>0</v>
      </c>
      <c r="F5659" s="43">
        <f t="shared" si="147"/>
        <v>11095921.359999992</v>
      </c>
    </row>
    <row r="5660" spans="1:6" ht="12.75">
      <c r="A5660" s="50" t="s">
        <v>241</v>
      </c>
      <c r="B5660" s="39" t="s">
        <v>17</v>
      </c>
      <c r="C5660" s="40">
        <v>7491.789999999106</v>
      </c>
      <c r="D5660" s="42">
        <v>0</v>
      </c>
      <c r="E5660" s="41">
        <v>0</v>
      </c>
      <c r="F5660" s="43">
        <f t="shared" si="147"/>
        <v>7491.789999999106</v>
      </c>
    </row>
    <row r="5661" spans="1:6" ht="12.75">
      <c r="A5661" s="50" t="s">
        <v>243</v>
      </c>
      <c r="B5661" s="39" t="s">
        <v>256</v>
      </c>
      <c r="C5661" s="40">
        <v>6703415.479999998</v>
      </c>
      <c r="D5661" s="42">
        <v>0</v>
      </c>
      <c r="E5661" s="41">
        <v>7000</v>
      </c>
      <c r="F5661" s="43">
        <f t="shared" si="147"/>
        <v>6696415.479999998</v>
      </c>
    </row>
    <row r="5662" spans="1:6" ht="12.75" customHeight="1">
      <c r="A5662" s="50" t="s">
        <v>244</v>
      </c>
      <c r="B5662" s="39" t="s">
        <v>257</v>
      </c>
      <c r="C5662" s="40">
        <v>-0.060000000055879354</v>
      </c>
      <c r="D5662" s="42">
        <v>0</v>
      </c>
      <c r="E5662" s="41">
        <v>0</v>
      </c>
      <c r="F5662" s="43">
        <f t="shared" si="147"/>
        <v>-0.060000000055879354</v>
      </c>
    </row>
    <row r="5663" spans="1:6" ht="12.75">
      <c r="A5663" s="50" t="s">
        <v>245</v>
      </c>
      <c r="B5663" s="39" t="s">
        <v>258</v>
      </c>
      <c r="C5663" s="40">
        <v>0.5600000000558794</v>
      </c>
      <c r="D5663" s="42">
        <v>0</v>
      </c>
      <c r="E5663" s="41">
        <v>0</v>
      </c>
      <c r="F5663" s="43">
        <f t="shared" si="147"/>
        <v>0.5600000000558794</v>
      </c>
    </row>
    <row r="5664" spans="1:6" ht="12.75">
      <c r="A5664" s="51">
        <v>980</v>
      </c>
      <c r="B5664" s="39" t="s">
        <v>259</v>
      </c>
      <c r="C5664" s="40">
        <v>5182855.58</v>
      </c>
      <c r="D5664" s="42">
        <v>0</v>
      </c>
      <c r="E5664" s="41">
        <v>0</v>
      </c>
      <c r="F5664" s="43">
        <f t="shared" si="147"/>
        <v>5182855.58</v>
      </c>
    </row>
    <row r="5665" spans="1:6" ht="12.75">
      <c r="A5665" s="51"/>
      <c r="B5665" s="39" t="s">
        <v>29</v>
      </c>
      <c r="C5665" s="40">
        <v>59496.10999999942</v>
      </c>
      <c r="D5665" s="42">
        <v>0</v>
      </c>
      <c r="E5665" s="41">
        <v>0</v>
      </c>
      <c r="F5665" s="43">
        <f t="shared" si="147"/>
        <v>59496.10999999942</v>
      </c>
    </row>
    <row r="5666" spans="1:6" ht="12.75">
      <c r="A5666" s="50" t="s">
        <v>246</v>
      </c>
      <c r="B5666" s="39" t="s">
        <v>30</v>
      </c>
      <c r="C5666" s="40">
        <v>97099.10000000003</v>
      </c>
      <c r="D5666" s="42">
        <v>0</v>
      </c>
      <c r="E5666" s="41">
        <v>0</v>
      </c>
      <c r="F5666" s="43">
        <f t="shared" si="147"/>
        <v>97099.10000000003</v>
      </c>
    </row>
    <row r="5667" spans="1:6" ht="12.75">
      <c r="A5667" s="50"/>
      <c r="B5667" s="39" t="s">
        <v>67</v>
      </c>
      <c r="C5667" s="40">
        <v>144629.97</v>
      </c>
      <c r="D5667" s="42">
        <v>0</v>
      </c>
      <c r="E5667" s="41">
        <v>0</v>
      </c>
      <c r="F5667" s="43">
        <f t="shared" si="147"/>
        <v>144629.97</v>
      </c>
    </row>
    <row r="5668" spans="1:6" ht="12.75">
      <c r="A5668" s="50"/>
      <c r="B5668" s="44" t="s">
        <v>66</v>
      </c>
      <c r="C5668" s="40">
        <v>425395.45999999996</v>
      </c>
      <c r="D5668" s="42">
        <v>2300</v>
      </c>
      <c r="E5668" s="41">
        <v>0</v>
      </c>
      <c r="F5668" s="43">
        <f t="shared" si="147"/>
        <v>427695.45999999996</v>
      </c>
    </row>
    <row r="5669" spans="1:6" ht="15">
      <c r="A5669" s="52"/>
      <c r="B5669" s="45" t="s">
        <v>5</v>
      </c>
      <c r="C5669" s="46">
        <v>81686721.59999996</v>
      </c>
      <c r="D5669" s="47">
        <f>SUM(D5645:D5668)</f>
        <v>2300</v>
      </c>
      <c r="E5669" s="47">
        <f>SUM(E5645:E5668)</f>
        <v>20319665.589999996</v>
      </c>
      <c r="F5669" s="46">
        <f>SUM(F5645:F5668)</f>
        <v>61369356.009999976</v>
      </c>
    </row>
    <row r="5682" ht="12.75">
      <c r="B5682" s="37" t="s">
        <v>18</v>
      </c>
    </row>
    <row r="5683" spans="2:6" ht="12.75">
      <c r="B5683" s="34" t="s">
        <v>19</v>
      </c>
      <c r="C5683" s="35"/>
      <c r="D5683" s="35"/>
      <c r="E5683" s="36"/>
      <c r="F5683" s="36"/>
    </row>
    <row r="5684" spans="2:6" ht="15.75">
      <c r="B5684" s="34"/>
      <c r="C5684" s="14" t="s">
        <v>25</v>
      </c>
      <c r="D5684" s="14"/>
      <c r="E5684" s="15"/>
      <c r="F5684" s="38">
        <v>149</v>
      </c>
    </row>
    <row r="5685" spans="1:6" ht="12.75">
      <c r="A5685" s="49"/>
      <c r="B5685" s="58" t="s">
        <v>7</v>
      </c>
      <c r="C5685" s="60" t="s">
        <v>294</v>
      </c>
      <c r="D5685" s="60" t="s">
        <v>4</v>
      </c>
      <c r="E5685" s="60" t="s">
        <v>6</v>
      </c>
      <c r="F5685" s="60" t="s">
        <v>295</v>
      </c>
    </row>
    <row r="5686" spans="1:6" ht="12.75">
      <c r="A5686" s="49" t="s">
        <v>228</v>
      </c>
      <c r="B5686" s="59"/>
      <c r="C5686" s="61"/>
      <c r="D5686" s="61"/>
      <c r="E5686" s="61"/>
      <c r="F5686" s="61"/>
    </row>
    <row r="5687" spans="1:6" ht="12.75">
      <c r="A5687" s="50"/>
      <c r="B5687" s="39" t="s">
        <v>8</v>
      </c>
      <c r="C5687" s="40">
        <v>162332.5799999857</v>
      </c>
      <c r="D5687" s="41">
        <v>0</v>
      </c>
      <c r="E5687" s="42">
        <v>0</v>
      </c>
      <c r="F5687" s="43">
        <f>C5687+D5687-E5687</f>
        <v>162332.5799999857</v>
      </c>
    </row>
    <row r="5688" spans="1:6" ht="12.75">
      <c r="A5688" s="50" t="s">
        <v>229</v>
      </c>
      <c r="B5688" s="39" t="s">
        <v>9</v>
      </c>
      <c r="C5688" s="40">
        <v>1695868.4300000006</v>
      </c>
      <c r="D5688" s="42">
        <v>0</v>
      </c>
      <c r="E5688" s="41">
        <v>0</v>
      </c>
      <c r="F5688" s="43">
        <f>C5688+D5688-E5688</f>
        <v>1695868.4300000006</v>
      </c>
    </row>
    <row r="5689" spans="1:6" ht="12.75">
      <c r="A5689" s="50" t="s">
        <v>230</v>
      </c>
      <c r="B5689" s="39" t="s">
        <v>10</v>
      </c>
      <c r="C5689" s="40">
        <v>5495646.5</v>
      </c>
      <c r="D5689" s="42">
        <v>0</v>
      </c>
      <c r="E5689" s="41">
        <v>0</v>
      </c>
      <c r="F5689" s="43">
        <f>C5689+D5689-E5689</f>
        <v>5495646.5</v>
      </c>
    </row>
    <row r="5690" spans="1:6" ht="12.75">
      <c r="A5690" s="50" t="s">
        <v>232</v>
      </c>
      <c r="B5690" s="39" t="s">
        <v>247</v>
      </c>
      <c r="C5690" s="40">
        <v>11005.929999999702</v>
      </c>
      <c r="D5690" s="42">
        <v>0</v>
      </c>
      <c r="E5690" s="41">
        <v>0</v>
      </c>
      <c r="F5690" s="43">
        <f>C5690+D5690-E5690</f>
        <v>11005.929999999702</v>
      </c>
    </row>
    <row r="5691" spans="1:6" ht="12.75">
      <c r="A5691" s="51">
        <v>958</v>
      </c>
      <c r="B5691" s="39" t="s">
        <v>154</v>
      </c>
      <c r="C5691" s="40">
        <v>1203130.5099999998</v>
      </c>
      <c r="D5691" s="42">
        <v>0</v>
      </c>
      <c r="E5691" s="41">
        <v>1184870.12</v>
      </c>
      <c r="F5691" s="43">
        <f>C5691+D5691-E5691</f>
        <v>18260.389999999665</v>
      </c>
    </row>
    <row r="5692" spans="1:6" ht="12.75" customHeight="1">
      <c r="A5692" s="50" t="s">
        <v>233</v>
      </c>
      <c r="B5692" s="39" t="s">
        <v>12</v>
      </c>
      <c r="C5692" s="40">
        <v>2699246.4200000004</v>
      </c>
      <c r="D5692" s="42">
        <v>0</v>
      </c>
      <c r="E5692" s="41">
        <v>0</v>
      </c>
      <c r="F5692" s="43">
        <f aca="true" t="shared" si="148" ref="F5692:F5710">C5692+D5692-E5692</f>
        <v>2699246.4200000004</v>
      </c>
    </row>
    <row r="5693" spans="1:6" ht="12.75">
      <c r="A5693" s="51" t="s">
        <v>234</v>
      </c>
      <c r="B5693" s="39" t="s">
        <v>248</v>
      </c>
      <c r="C5693" s="40">
        <v>1820946.6500000004</v>
      </c>
      <c r="D5693" s="42">
        <v>0</v>
      </c>
      <c r="E5693" s="41">
        <v>0</v>
      </c>
      <c r="F5693" s="43">
        <f t="shared" si="148"/>
        <v>1820946.6500000004</v>
      </c>
    </row>
    <row r="5694" spans="1:6" ht="12.75">
      <c r="A5694" s="50" t="s">
        <v>231</v>
      </c>
      <c r="B5694" s="39" t="s">
        <v>249</v>
      </c>
      <c r="C5694" s="40">
        <v>4291258.219999998</v>
      </c>
      <c r="D5694" s="42">
        <v>0</v>
      </c>
      <c r="E5694" s="41">
        <v>0</v>
      </c>
      <c r="F5694" s="43">
        <f t="shared" si="148"/>
        <v>4291258.219999998</v>
      </c>
    </row>
    <row r="5695" spans="1:6" ht="12.75">
      <c r="A5695" s="51" t="s">
        <v>235</v>
      </c>
      <c r="B5695" s="39" t="s">
        <v>250</v>
      </c>
      <c r="C5695" s="40">
        <v>9824297.69000001</v>
      </c>
      <c r="D5695" s="42">
        <v>0</v>
      </c>
      <c r="E5695" s="41">
        <v>0</v>
      </c>
      <c r="F5695" s="43">
        <f t="shared" si="148"/>
        <v>9824297.69000001</v>
      </c>
    </row>
    <row r="5696" spans="1:6" ht="12.75">
      <c r="A5696" s="50" t="s">
        <v>236</v>
      </c>
      <c r="B5696" s="39" t="s">
        <v>251</v>
      </c>
      <c r="C5696" s="40">
        <v>3373166.7200000007</v>
      </c>
      <c r="D5696" s="42">
        <v>0</v>
      </c>
      <c r="E5696" s="41">
        <v>0</v>
      </c>
      <c r="F5696" s="43">
        <f t="shared" si="148"/>
        <v>3373166.7200000007</v>
      </c>
    </row>
    <row r="5697" spans="1:6" ht="12.75">
      <c r="A5697" s="50" t="s">
        <v>237</v>
      </c>
      <c r="B5697" s="39" t="s">
        <v>252</v>
      </c>
      <c r="C5697" s="40">
        <v>2895545.5400000005</v>
      </c>
      <c r="D5697" s="42">
        <v>0</v>
      </c>
      <c r="E5697" s="41">
        <v>0</v>
      </c>
      <c r="F5697" s="43">
        <f t="shared" si="148"/>
        <v>2895545.5400000005</v>
      </c>
    </row>
    <row r="5698" spans="1:6" ht="12.75">
      <c r="A5698" s="50" t="s">
        <v>238</v>
      </c>
      <c r="B5698" s="39" t="s">
        <v>253</v>
      </c>
      <c r="C5698" s="40">
        <v>2226577.8100000005</v>
      </c>
      <c r="D5698" s="42">
        <v>0</v>
      </c>
      <c r="E5698" s="41">
        <v>0</v>
      </c>
      <c r="F5698" s="43">
        <f t="shared" si="148"/>
        <v>2226577.8100000005</v>
      </c>
    </row>
    <row r="5699" spans="1:6" ht="12.75">
      <c r="A5699" s="50" t="s">
        <v>239</v>
      </c>
      <c r="B5699" s="39" t="s">
        <v>15</v>
      </c>
      <c r="C5699" s="40">
        <v>0.7199999999320426</v>
      </c>
      <c r="D5699" s="42">
        <v>0</v>
      </c>
      <c r="E5699" s="41">
        <v>0</v>
      </c>
      <c r="F5699" s="43">
        <f t="shared" si="148"/>
        <v>0.7199999999320426</v>
      </c>
    </row>
    <row r="5700" spans="1:6" ht="12.75">
      <c r="A5700" s="50" t="s">
        <v>240</v>
      </c>
      <c r="B5700" s="39" t="s">
        <v>254</v>
      </c>
      <c r="C5700" s="40">
        <v>1958726.94</v>
      </c>
      <c r="D5700" s="42">
        <v>0</v>
      </c>
      <c r="E5700" s="41">
        <v>0</v>
      </c>
      <c r="F5700" s="43">
        <f t="shared" si="148"/>
        <v>1958726.94</v>
      </c>
    </row>
    <row r="5701" spans="1:6" ht="12.75">
      <c r="A5701" s="50" t="s">
        <v>242</v>
      </c>
      <c r="B5701" s="39" t="s">
        <v>255</v>
      </c>
      <c r="C5701" s="40">
        <v>11095921.359999992</v>
      </c>
      <c r="D5701" s="42">
        <v>0</v>
      </c>
      <c r="E5701" s="41">
        <v>0</v>
      </c>
      <c r="F5701" s="43">
        <f t="shared" si="148"/>
        <v>11095921.359999992</v>
      </c>
    </row>
    <row r="5702" spans="1:6" ht="12.75">
      <c r="A5702" s="50" t="s">
        <v>241</v>
      </c>
      <c r="B5702" s="39" t="s">
        <v>17</v>
      </c>
      <c r="C5702" s="40">
        <v>7491.789999999106</v>
      </c>
      <c r="D5702" s="42">
        <v>0</v>
      </c>
      <c r="E5702" s="41">
        <v>0</v>
      </c>
      <c r="F5702" s="43">
        <f t="shared" si="148"/>
        <v>7491.789999999106</v>
      </c>
    </row>
    <row r="5703" spans="1:6" ht="12.75">
      <c r="A5703" s="50" t="s">
        <v>243</v>
      </c>
      <c r="B5703" s="39" t="s">
        <v>256</v>
      </c>
      <c r="C5703" s="40">
        <v>6696415.479999998</v>
      </c>
      <c r="D5703" s="42">
        <v>0</v>
      </c>
      <c r="E5703" s="41">
        <v>6675566.24</v>
      </c>
      <c r="F5703" s="43">
        <f t="shared" si="148"/>
        <v>20849.23999999743</v>
      </c>
    </row>
    <row r="5704" spans="1:6" ht="12.75">
      <c r="A5704" s="50" t="s">
        <v>244</v>
      </c>
      <c r="B5704" s="39" t="s">
        <v>257</v>
      </c>
      <c r="C5704" s="40">
        <v>-0.060000000055879354</v>
      </c>
      <c r="D5704" s="42">
        <v>0</v>
      </c>
      <c r="E5704" s="41">
        <v>0</v>
      </c>
      <c r="F5704" s="43">
        <f t="shared" si="148"/>
        <v>-0.060000000055879354</v>
      </c>
    </row>
    <row r="5705" spans="1:6" ht="12.75">
      <c r="A5705" s="50" t="s">
        <v>245</v>
      </c>
      <c r="B5705" s="39" t="s">
        <v>258</v>
      </c>
      <c r="C5705" s="40">
        <v>0.5600000000558794</v>
      </c>
      <c r="D5705" s="42">
        <v>0</v>
      </c>
      <c r="E5705" s="41">
        <v>0</v>
      </c>
      <c r="F5705" s="43">
        <f t="shared" si="148"/>
        <v>0.5600000000558794</v>
      </c>
    </row>
    <row r="5706" spans="1:6" ht="12.75">
      <c r="A5706" s="51">
        <v>980</v>
      </c>
      <c r="B5706" s="39" t="s">
        <v>259</v>
      </c>
      <c r="C5706" s="40">
        <v>5182855.58</v>
      </c>
      <c r="D5706" s="42">
        <v>0</v>
      </c>
      <c r="E5706" s="41">
        <v>0</v>
      </c>
      <c r="F5706" s="43">
        <f t="shared" si="148"/>
        <v>5182855.58</v>
      </c>
    </row>
    <row r="5707" spans="1:6" ht="12.75">
      <c r="A5707" s="51"/>
      <c r="B5707" s="39" t="s">
        <v>29</v>
      </c>
      <c r="C5707" s="40">
        <v>59496.10999999942</v>
      </c>
      <c r="D5707" s="42">
        <v>0</v>
      </c>
      <c r="E5707" s="41">
        <v>0</v>
      </c>
      <c r="F5707" s="43">
        <f t="shared" si="148"/>
        <v>59496.10999999942</v>
      </c>
    </row>
    <row r="5708" spans="1:6" ht="12.75">
      <c r="A5708" s="50" t="s">
        <v>246</v>
      </c>
      <c r="B5708" s="39" t="s">
        <v>30</v>
      </c>
      <c r="C5708" s="40">
        <v>97099.10000000003</v>
      </c>
      <c r="D5708" s="42">
        <v>0</v>
      </c>
      <c r="E5708" s="41">
        <v>0</v>
      </c>
      <c r="F5708" s="43">
        <f t="shared" si="148"/>
        <v>97099.10000000003</v>
      </c>
    </row>
    <row r="5709" spans="1:6" ht="12.75">
      <c r="A5709" s="50"/>
      <c r="B5709" s="39" t="s">
        <v>67</v>
      </c>
      <c r="C5709" s="40">
        <v>144629.97</v>
      </c>
      <c r="D5709" s="42">
        <v>2500000</v>
      </c>
      <c r="E5709" s="41">
        <v>0</v>
      </c>
      <c r="F5709" s="43">
        <f t="shared" si="148"/>
        <v>2644629.97</v>
      </c>
    </row>
    <row r="5710" spans="1:6" ht="12.75">
      <c r="A5710" s="50"/>
      <c r="B5710" s="44" t="s">
        <v>66</v>
      </c>
      <c r="C5710" s="40">
        <v>427695.45999999996</v>
      </c>
      <c r="D5710" s="42">
        <v>2040</v>
      </c>
      <c r="E5710" s="41">
        <v>0</v>
      </c>
      <c r="F5710" s="43">
        <f t="shared" si="148"/>
        <v>429735.45999999996</v>
      </c>
    </row>
    <row r="5711" spans="1:6" ht="15">
      <c r="A5711" s="52"/>
      <c r="B5711" s="45" t="s">
        <v>5</v>
      </c>
      <c r="C5711" s="46">
        <v>61369356.009999976</v>
      </c>
      <c r="D5711" s="47">
        <f>SUM(D5687:D5710)</f>
        <v>2502040</v>
      </c>
      <c r="E5711" s="47">
        <f>SUM(E5687:E5710)</f>
        <v>7860436.36</v>
      </c>
      <c r="F5711" s="46">
        <f>SUM(F5687:F5710)</f>
        <v>56010959.649999976</v>
      </c>
    </row>
    <row r="5726" ht="12.75">
      <c r="B5726" s="37" t="s">
        <v>18</v>
      </c>
    </row>
    <row r="5727" spans="2:6" ht="12.75">
      <c r="B5727" s="34" t="s">
        <v>19</v>
      </c>
      <c r="C5727" s="35"/>
      <c r="D5727" s="35"/>
      <c r="E5727" s="36"/>
      <c r="F5727" s="36"/>
    </row>
    <row r="5728" spans="2:6" ht="15.75">
      <c r="B5728" s="34"/>
      <c r="C5728" s="14" t="s">
        <v>25</v>
      </c>
      <c r="D5728" s="14"/>
      <c r="E5728" s="15"/>
      <c r="F5728" s="38">
        <v>150</v>
      </c>
    </row>
    <row r="5729" spans="1:6" ht="12.75">
      <c r="A5729" s="49"/>
      <c r="B5729" s="58" t="s">
        <v>7</v>
      </c>
      <c r="C5729" s="60" t="s">
        <v>295</v>
      </c>
      <c r="D5729" s="60" t="s">
        <v>4</v>
      </c>
      <c r="E5729" s="60" t="s">
        <v>6</v>
      </c>
      <c r="F5729" s="60" t="s">
        <v>296</v>
      </c>
    </row>
    <row r="5730" spans="1:6" ht="12.75">
      <c r="A5730" s="49" t="s">
        <v>228</v>
      </c>
      <c r="B5730" s="59"/>
      <c r="C5730" s="61"/>
      <c r="D5730" s="61"/>
      <c r="E5730" s="61"/>
      <c r="F5730" s="61"/>
    </row>
    <row r="5731" spans="1:6" ht="12.75">
      <c r="A5731" s="50"/>
      <c r="B5731" s="39" t="s">
        <v>8</v>
      </c>
      <c r="C5731" s="40">
        <v>162332.5799999857</v>
      </c>
      <c r="D5731" s="41">
        <v>0</v>
      </c>
      <c r="E5731" s="42">
        <v>0</v>
      </c>
      <c r="F5731" s="43">
        <f>C5731+D5731-E5731</f>
        <v>162332.5799999857</v>
      </c>
    </row>
    <row r="5732" spans="1:6" ht="12.75">
      <c r="A5732" s="50" t="s">
        <v>229</v>
      </c>
      <c r="B5732" s="39" t="s">
        <v>9</v>
      </c>
      <c r="C5732" s="40">
        <v>1695868.4300000006</v>
      </c>
      <c r="D5732" s="42">
        <v>0</v>
      </c>
      <c r="E5732" s="41">
        <v>0</v>
      </c>
      <c r="F5732" s="43">
        <f>C5732+D5732-E5732</f>
        <v>1695868.4300000006</v>
      </c>
    </row>
    <row r="5733" spans="1:6" ht="12.75">
      <c r="A5733" s="50" t="s">
        <v>230</v>
      </c>
      <c r="B5733" s="39" t="s">
        <v>10</v>
      </c>
      <c r="C5733" s="40">
        <v>5495646.5</v>
      </c>
      <c r="D5733" s="42">
        <v>0</v>
      </c>
      <c r="E5733" s="41">
        <v>0</v>
      </c>
      <c r="F5733" s="43">
        <f>C5733+D5733-E5733</f>
        <v>5495646.5</v>
      </c>
    </row>
    <row r="5734" spans="1:6" ht="12.75" customHeight="1">
      <c r="A5734" s="50" t="s">
        <v>232</v>
      </c>
      <c r="B5734" s="39" t="s">
        <v>247</v>
      </c>
      <c r="C5734" s="40">
        <v>11005.929999999702</v>
      </c>
      <c r="D5734" s="42">
        <v>0</v>
      </c>
      <c r="E5734" s="41">
        <v>0</v>
      </c>
      <c r="F5734" s="43">
        <f>C5734+D5734-E5734</f>
        <v>11005.929999999702</v>
      </c>
    </row>
    <row r="5735" spans="1:6" ht="12.75">
      <c r="A5735" s="51">
        <v>958</v>
      </c>
      <c r="B5735" s="39" t="s">
        <v>154</v>
      </c>
      <c r="C5735" s="40">
        <v>18260.389999999665</v>
      </c>
      <c r="D5735" s="42">
        <v>0</v>
      </c>
      <c r="E5735" s="41">
        <v>0</v>
      </c>
      <c r="F5735" s="43">
        <f>C5735+D5735-E5735</f>
        <v>18260.389999999665</v>
      </c>
    </row>
    <row r="5736" spans="1:6" ht="12.75">
      <c r="A5736" s="50" t="s">
        <v>233</v>
      </c>
      <c r="B5736" s="39" t="s">
        <v>12</v>
      </c>
      <c r="C5736" s="40">
        <v>2699246.4200000004</v>
      </c>
      <c r="D5736" s="42">
        <v>0</v>
      </c>
      <c r="E5736" s="41">
        <v>0</v>
      </c>
      <c r="F5736" s="43">
        <f aca="true" t="shared" si="149" ref="F5736:F5754">C5736+D5736-E5736</f>
        <v>2699246.4200000004</v>
      </c>
    </row>
    <row r="5737" spans="1:6" ht="12.75">
      <c r="A5737" s="51" t="s">
        <v>234</v>
      </c>
      <c r="B5737" s="39" t="s">
        <v>248</v>
      </c>
      <c r="C5737" s="40">
        <v>1820946.6500000004</v>
      </c>
      <c r="D5737" s="42">
        <v>0</v>
      </c>
      <c r="E5737" s="41">
        <v>0</v>
      </c>
      <c r="F5737" s="43">
        <f t="shared" si="149"/>
        <v>1820946.6500000004</v>
      </c>
    </row>
    <row r="5738" spans="1:6" ht="12.75">
      <c r="A5738" s="50" t="s">
        <v>231</v>
      </c>
      <c r="B5738" s="39" t="s">
        <v>249</v>
      </c>
      <c r="C5738" s="40">
        <v>4291258.219999998</v>
      </c>
      <c r="D5738" s="42">
        <v>0</v>
      </c>
      <c r="E5738" s="41">
        <v>0</v>
      </c>
      <c r="F5738" s="43">
        <f t="shared" si="149"/>
        <v>4291258.219999998</v>
      </c>
    </row>
    <row r="5739" spans="1:6" ht="12.75">
      <c r="A5739" s="51" t="s">
        <v>235</v>
      </c>
      <c r="B5739" s="39" t="s">
        <v>250</v>
      </c>
      <c r="C5739" s="40">
        <v>9824297.69000001</v>
      </c>
      <c r="D5739" s="42">
        <v>0</v>
      </c>
      <c r="E5739" s="41">
        <v>0</v>
      </c>
      <c r="F5739" s="43">
        <f t="shared" si="149"/>
        <v>9824297.69000001</v>
      </c>
    </row>
    <row r="5740" spans="1:6" ht="12.75">
      <c r="A5740" s="50" t="s">
        <v>236</v>
      </c>
      <c r="B5740" s="39" t="s">
        <v>251</v>
      </c>
      <c r="C5740" s="40">
        <v>3373166.7200000007</v>
      </c>
      <c r="D5740" s="42">
        <v>0</v>
      </c>
      <c r="E5740" s="41">
        <v>0</v>
      </c>
      <c r="F5740" s="43">
        <f t="shared" si="149"/>
        <v>3373166.7200000007</v>
      </c>
    </row>
    <row r="5741" spans="1:6" ht="12.75">
      <c r="A5741" s="50" t="s">
        <v>237</v>
      </c>
      <c r="B5741" s="39" t="s">
        <v>252</v>
      </c>
      <c r="C5741" s="40">
        <v>2895545.5400000005</v>
      </c>
      <c r="D5741" s="42">
        <v>0</v>
      </c>
      <c r="E5741" s="41">
        <v>0</v>
      </c>
      <c r="F5741" s="43">
        <f t="shared" si="149"/>
        <v>2895545.5400000005</v>
      </c>
    </row>
    <row r="5742" spans="1:6" ht="12.75">
      <c r="A5742" s="50" t="s">
        <v>238</v>
      </c>
      <c r="B5742" s="39" t="s">
        <v>253</v>
      </c>
      <c r="C5742" s="40">
        <v>2226577.8100000005</v>
      </c>
      <c r="D5742" s="42">
        <v>0</v>
      </c>
      <c r="E5742" s="41">
        <v>0</v>
      </c>
      <c r="F5742" s="43">
        <f t="shared" si="149"/>
        <v>2226577.8100000005</v>
      </c>
    </row>
    <row r="5743" spans="1:6" ht="12.75">
      <c r="A5743" s="50" t="s">
        <v>239</v>
      </c>
      <c r="B5743" s="39" t="s">
        <v>15</v>
      </c>
      <c r="C5743" s="40">
        <v>0.7199999999320426</v>
      </c>
      <c r="D5743" s="42">
        <v>0</v>
      </c>
      <c r="E5743" s="41">
        <v>0</v>
      </c>
      <c r="F5743" s="43">
        <f t="shared" si="149"/>
        <v>0.7199999999320426</v>
      </c>
    </row>
    <row r="5744" spans="1:6" ht="12.75">
      <c r="A5744" s="50" t="s">
        <v>240</v>
      </c>
      <c r="B5744" s="39" t="s">
        <v>254</v>
      </c>
      <c r="C5744" s="40">
        <v>1958726.94</v>
      </c>
      <c r="D5744" s="42">
        <v>0</v>
      </c>
      <c r="E5744" s="41">
        <v>0</v>
      </c>
      <c r="F5744" s="43">
        <f t="shared" si="149"/>
        <v>1958726.94</v>
      </c>
    </row>
    <row r="5745" spans="1:6" ht="12.75">
      <c r="A5745" s="50" t="s">
        <v>242</v>
      </c>
      <c r="B5745" s="39" t="s">
        <v>255</v>
      </c>
      <c r="C5745" s="40">
        <v>11095921.359999992</v>
      </c>
      <c r="D5745" s="42">
        <v>0</v>
      </c>
      <c r="E5745" s="41">
        <v>0</v>
      </c>
      <c r="F5745" s="43">
        <f t="shared" si="149"/>
        <v>11095921.359999992</v>
      </c>
    </row>
    <row r="5746" spans="1:6" ht="12.75">
      <c r="A5746" s="50" t="s">
        <v>241</v>
      </c>
      <c r="B5746" s="39" t="s">
        <v>17</v>
      </c>
      <c r="C5746" s="40">
        <v>7491.789999999106</v>
      </c>
      <c r="D5746" s="42">
        <v>0</v>
      </c>
      <c r="E5746" s="41">
        <v>0</v>
      </c>
      <c r="F5746" s="43">
        <f t="shared" si="149"/>
        <v>7491.789999999106</v>
      </c>
    </row>
    <row r="5747" spans="1:6" ht="12.75">
      <c r="A5747" s="50" t="s">
        <v>243</v>
      </c>
      <c r="B5747" s="39" t="s">
        <v>256</v>
      </c>
      <c r="C5747" s="40">
        <v>20849.23999999743</v>
      </c>
      <c r="D5747" s="42">
        <v>0</v>
      </c>
      <c r="E5747" s="41">
        <v>0</v>
      </c>
      <c r="F5747" s="43">
        <f t="shared" si="149"/>
        <v>20849.23999999743</v>
      </c>
    </row>
    <row r="5748" spans="1:6" ht="12.75">
      <c r="A5748" s="50" t="s">
        <v>244</v>
      </c>
      <c r="B5748" s="39" t="s">
        <v>257</v>
      </c>
      <c r="C5748" s="40">
        <v>-0.060000000055879354</v>
      </c>
      <c r="D5748" s="42">
        <v>0</v>
      </c>
      <c r="E5748" s="41">
        <v>0</v>
      </c>
      <c r="F5748" s="43">
        <f t="shared" si="149"/>
        <v>-0.060000000055879354</v>
      </c>
    </row>
    <row r="5749" spans="1:6" ht="12.75">
      <c r="A5749" s="50" t="s">
        <v>245</v>
      </c>
      <c r="B5749" s="39" t="s">
        <v>258</v>
      </c>
      <c r="C5749" s="40">
        <v>0.5600000000558794</v>
      </c>
      <c r="D5749" s="42">
        <v>0</v>
      </c>
      <c r="E5749" s="41">
        <v>0</v>
      </c>
      <c r="F5749" s="43">
        <f t="shared" si="149"/>
        <v>0.5600000000558794</v>
      </c>
    </row>
    <row r="5750" spans="1:6" ht="12.75">
      <c r="A5750" s="51">
        <v>980</v>
      </c>
      <c r="B5750" s="39" t="s">
        <v>259</v>
      </c>
      <c r="C5750" s="40">
        <v>5182855.58</v>
      </c>
      <c r="D5750" s="42">
        <v>0</v>
      </c>
      <c r="E5750" s="41">
        <v>0</v>
      </c>
      <c r="F5750" s="43">
        <f t="shared" si="149"/>
        <v>5182855.58</v>
      </c>
    </row>
    <row r="5751" spans="1:6" ht="12.75">
      <c r="A5751" s="51"/>
      <c r="B5751" s="39" t="s">
        <v>29</v>
      </c>
      <c r="C5751" s="40">
        <v>59496.10999999942</v>
      </c>
      <c r="D5751" s="42">
        <v>0</v>
      </c>
      <c r="E5751" s="41">
        <v>0</v>
      </c>
      <c r="F5751" s="43">
        <f t="shared" si="149"/>
        <v>59496.10999999942</v>
      </c>
    </row>
    <row r="5752" spans="1:6" ht="12.75">
      <c r="A5752" s="50" t="s">
        <v>246</v>
      </c>
      <c r="B5752" s="39" t="s">
        <v>30</v>
      </c>
      <c r="C5752" s="40">
        <v>97099.10000000003</v>
      </c>
      <c r="D5752" s="42">
        <v>0</v>
      </c>
      <c r="E5752" s="41">
        <v>0</v>
      </c>
      <c r="F5752" s="43">
        <f t="shared" si="149"/>
        <v>97099.10000000003</v>
      </c>
    </row>
    <row r="5753" spans="1:6" ht="12.75">
      <c r="A5753" s="50"/>
      <c r="B5753" s="39" t="s">
        <v>67</v>
      </c>
      <c r="C5753" s="40">
        <v>2644629.97</v>
      </c>
      <c r="D5753" s="42">
        <v>0</v>
      </c>
      <c r="E5753" s="41">
        <v>2500000</v>
      </c>
      <c r="F5753" s="43">
        <f t="shared" si="149"/>
        <v>144629.9700000002</v>
      </c>
    </row>
    <row r="5754" spans="1:6" ht="12.75">
      <c r="A5754" s="50"/>
      <c r="B5754" s="44" t="s">
        <v>66</v>
      </c>
      <c r="C5754" s="40">
        <v>429735.45999999996</v>
      </c>
      <c r="D5754" s="42">
        <v>61899</v>
      </c>
      <c r="E5754" s="41">
        <v>54300</v>
      </c>
      <c r="F5754" s="43">
        <f t="shared" si="149"/>
        <v>437334.45999999996</v>
      </c>
    </row>
    <row r="5755" spans="1:6" ht="15">
      <c r="A5755" s="52"/>
      <c r="B5755" s="45" t="s">
        <v>5</v>
      </c>
      <c r="C5755" s="46">
        <v>56010959.649999976</v>
      </c>
      <c r="D5755" s="47">
        <f>SUM(D5731:D5754)</f>
        <v>61899</v>
      </c>
      <c r="E5755" s="47">
        <f>SUM(E5731:E5754)</f>
        <v>2554300</v>
      </c>
      <c r="F5755" s="46">
        <f>SUM(F5731:F5754)</f>
        <v>53518558.649999976</v>
      </c>
    </row>
    <row r="5775" ht="12.75">
      <c r="B5775" s="37" t="s">
        <v>18</v>
      </c>
    </row>
    <row r="5776" spans="2:6" ht="12.75">
      <c r="B5776" s="34" t="s">
        <v>19</v>
      </c>
      <c r="C5776" s="35"/>
      <c r="D5776" s="35"/>
      <c r="E5776" s="36"/>
      <c r="F5776" s="36"/>
    </row>
    <row r="5777" spans="2:6" ht="15.75">
      <c r="B5777" s="34"/>
      <c r="C5777" s="14" t="s">
        <v>25</v>
      </c>
      <c r="D5777" s="14"/>
      <c r="E5777" s="15"/>
      <c r="F5777" s="38">
        <v>151</v>
      </c>
    </row>
    <row r="5778" spans="1:6" ht="12.75">
      <c r="A5778" s="49"/>
      <c r="B5778" s="58" t="s">
        <v>7</v>
      </c>
      <c r="C5778" s="60" t="s">
        <v>296</v>
      </c>
      <c r="D5778" s="60" t="s">
        <v>4</v>
      </c>
      <c r="E5778" s="60" t="s">
        <v>6</v>
      </c>
      <c r="F5778" s="60" t="s">
        <v>297</v>
      </c>
    </row>
    <row r="5779" spans="1:6" ht="12.75">
      <c r="A5779" s="49" t="s">
        <v>228</v>
      </c>
      <c r="B5779" s="59"/>
      <c r="C5779" s="61"/>
      <c r="D5779" s="61"/>
      <c r="E5779" s="61"/>
      <c r="F5779" s="61"/>
    </row>
    <row r="5780" spans="1:6" ht="12.75">
      <c r="A5780" s="50"/>
      <c r="B5780" s="39" t="s">
        <v>8</v>
      </c>
      <c r="C5780" s="40">
        <v>162332.5799999857</v>
      </c>
      <c r="D5780" s="41">
        <v>0</v>
      </c>
      <c r="E5780" s="42">
        <v>0</v>
      </c>
      <c r="F5780" s="43">
        <f>C5780+D5780-E5780</f>
        <v>162332.5799999857</v>
      </c>
    </row>
    <row r="5781" spans="1:6" ht="12.75">
      <c r="A5781" s="50" t="s">
        <v>229</v>
      </c>
      <c r="B5781" s="39" t="s">
        <v>9</v>
      </c>
      <c r="C5781" s="40">
        <v>1695868.4300000006</v>
      </c>
      <c r="D5781" s="42">
        <v>0</v>
      </c>
      <c r="E5781" s="41">
        <v>0</v>
      </c>
      <c r="F5781" s="43">
        <f>C5781+D5781-E5781</f>
        <v>1695868.4300000006</v>
      </c>
    </row>
    <row r="5782" spans="1:6" ht="12.75">
      <c r="A5782" s="50" t="s">
        <v>230</v>
      </c>
      <c r="B5782" s="39" t="s">
        <v>10</v>
      </c>
      <c r="C5782" s="40">
        <v>5495646.5</v>
      </c>
      <c r="D5782" s="42">
        <v>0</v>
      </c>
      <c r="E5782" s="41">
        <v>0</v>
      </c>
      <c r="F5782" s="43">
        <f>C5782+D5782-E5782</f>
        <v>5495646.5</v>
      </c>
    </row>
    <row r="5783" spans="1:6" ht="12.75">
      <c r="A5783" s="50" t="s">
        <v>232</v>
      </c>
      <c r="B5783" s="39" t="s">
        <v>247</v>
      </c>
      <c r="C5783" s="40">
        <v>11005.929999999702</v>
      </c>
      <c r="D5783" s="42">
        <v>0</v>
      </c>
      <c r="E5783" s="41">
        <v>0</v>
      </c>
      <c r="F5783" s="43">
        <f>C5783+D5783-E5783</f>
        <v>11005.929999999702</v>
      </c>
    </row>
    <row r="5784" spans="1:6" ht="12.75">
      <c r="A5784" s="51">
        <v>958</v>
      </c>
      <c r="B5784" s="39" t="s">
        <v>154</v>
      </c>
      <c r="C5784" s="40">
        <v>18260.389999999665</v>
      </c>
      <c r="D5784" s="42">
        <v>0</v>
      </c>
      <c r="E5784" s="41">
        <v>0</v>
      </c>
      <c r="F5784" s="43">
        <f>C5784+D5784-E5784</f>
        <v>18260.389999999665</v>
      </c>
    </row>
    <row r="5785" spans="1:6" ht="12.75">
      <c r="A5785" s="50" t="s">
        <v>233</v>
      </c>
      <c r="B5785" s="39" t="s">
        <v>12</v>
      </c>
      <c r="C5785" s="40">
        <v>2699246.4200000004</v>
      </c>
      <c r="D5785" s="42">
        <v>0</v>
      </c>
      <c r="E5785" s="41">
        <v>0</v>
      </c>
      <c r="F5785" s="43">
        <f aca="true" t="shared" si="150" ref="F5785:F5803">C5785+D5785-E5785</f>
        <v>2699246.4200000004</v>
      </c>
    </row>
    <row r="5786" spans="1:6" ht="12.75">
      <c r="A5786" s="51" t="s">
        <v>234</v>
      </c>
      <c r="B5786" s="39" t="s">
        <v>248</v>
      </c>
      <c r="C5786" s="40">
        <v>1820946.6500000004</v>
      </c>
      <c r="D5786" s="42">
        <v>0</v>
      </c>
      <c r="E5786" s="41">
        <v>0</v>
      </c>
      <c r="F5786" s="43">
        <f t="shared" si="150"/>
        <v>1820946.6500000004</v>
      </c>
    </row>
    <row r="5787" spans="1:6" ht="12.75">
      <c r="A5787" s="50" t="s">
        <v>231</v>
      </c>
      <c r="B5787" s="39" t="s">
        <v>249</v>
      </c>
      <c r="C5787" s="40">
        <v>4291258.219999998</v>
      </c>
      <c r="D5787" s="42">
        <v>0</v>
      </c>
      <c r="E5787" s="41">
        <v>0</v>
      </c>
      <c r="F5787" s="43">
        <f t="shared" si="150"/>
        <v>4291258.219999998</v>
      </c>
    </row>
    <row r="5788" spans="1:6" ht="12.75">
      <c r="A5788" s="51" t="s">
        <v>235</v>
      </c>
      <c r="B5788" s="39" t="s">
        <v>250</v>
      </c>
      <c r="C5788" s="40">
        <v>9824297.69000001</v>
      </c>
      <c r="D5788" s="42">
        <v>0</v>
      </c>
      <c r="E5788" s="41">
        <v>0</v>
      </c>
      <c r="F5788" s="43">
        <f t="shared" si="150"/>
        <v>9824297.69000001</v>
      </c>
    </row>
    <row r="5789" spans="1:6" ht="12.75">
      <c r="A5789" s="50" t="s">
        <v>236</v>
      </c>
      <c r="B5789" s="39" t="s">
        <v>251</v>
      </c>
      <c r="C5789" s="40">
        <v>3373166.7200000007</v>
      </c>
      <c r="D5789" s="42">
        <v>0</v>
      </c>
      <c r="E5789" s="41">
        <v>0</v>
      </c>
      <c r="F5789" s="43">
        <f t="shared" si="150"/>
        <v>3373166.7200000007</v>
      </c>
    </row>
    <row r="5790" spans="1:6" ht="12.75">
      <c r="A5790" s="50" t="s">
        <v>237</v>
      </c>
      <c r="B5790" s="39" t="s">
        <v>252</v>
      </c>
      <c r="C5790" s="40">
        <v>2895545.5400000005</v>
      </c>
      <c r="D5790" s="42">
        <v>0</v>
      </c>
      <c r="E5790" s="41">
        <v>0</v>
      </c>
      <c r="F5790" s="43">
        <f t="shared" si="150"/>
        <v>2895545.5400000005</v>
      </c>
    </row>
    <row r="5791" spans="1:6" ht="12.75">
      <c r="A5791" s="50" t="s">
        <v>238</v>
      </c>
      <c r="B5791" s="39" t="s">
        <v>253</v>
      </c>
      <c r="C5791" s="40">
        <v>2226577.8100000005</v>
      </c>
      <c r="D5791" s="42">
        <v>0</v>
      </c>
      <c r="E5791" s="41">
        <v>0</v>
      </c>
      <c r="F5791" s="43">
        <f t="shared" si="150"/>
        <v>2226577.8100000005</v>
      </c>
    </row>
    <row r="5792" spans="1:6" ht="12.75">
      <c r="A5792" s="50" t="s">
        <v>239</v>
      </c>
      <c r="B5792" s="39" t="s">
        <v>15</v>
      </c>
      <c r="C5792" s="40">
        <v>0.7199999999320426</v>
      </c>
      <c r="D5792" s="42">
        <v>0</v>
      </c>
      <c r="E5792" s="41">
        <v>0</v>
      </c>
      <c r="F5792" s="43">
        <f t="shared" si="150"/>
        <v>0.7199999999320426</v>
      </c>
    </row>
    <row r="5793" spans="1:6" ht="12.75">
      <c r="A5793" s="50" t="s">
        <v>240</v>
      </c>
      <c r="B5793" s="39" t="s">
        <v>254</v>
      </c>
      <c r="C5793" s="40">
        <v>1958726.94</v>
      </c>
      <c r="D5793" s="42">
        <v>0</v>
      </c>
      <c r="E5793" s="41">
        <v>0</v>
      </c>
      <c r="F5793" s="43">
        <f t="shared" si="150"/>
        <v>1958726.94</v>
      </c>
    </row>
    <row r="5794" spans="1:6" ht="12.75">
      <c r="A5794" s="50" t="s">
        <v>242</v>
      </c>
      <c r="B5794" s="39" t="s">
        <v>255</v>
      </c>
      <c r="C5794" s="40">
        <v>11095921.359999992</v>
      </c>
      <c r="D5794" s="42">
        <v>0</v>
      </c>
      <c r="E5794" s="41">
        <v>0</v>
      </c>
      <c r="F5794" s="43">
        <f t="shared" si="150"/>
        <v>11095921.359999992</v>
      </c>
    </row>
    <row r="5795" spans="1:6" ht="12.75">
      <c r="A5795" s="50" t="s">
        <v>241</v>
      </c>
      <c r="B5795" s="39" t="s">
        <v>17</v>
      </c>
      <c r="C5795" s="40">
        <v>7491.789999999106</v>
      </c>
      <c r="D5795" s="42">
        <v>0</v>
      </c>
      <c r="E5795" s="41">
        <v>0</v>
      </c>
      <c r="F5795" s="43">
        <f t="shared" si="150"/>
        <v>7491.789999999106</v>
      </c>
    </row>
    <row r="5796" spans="1:6" ht="12.75">
      <c r="A5796" s="50" t="s">
        <v>243</v>
      </c>
      <c r="B5796" s="39" t="s">
        <v>256</v>
      </c>
      <c r="C5796" s="40">
        <v>20849.23999999743</v>
      </c>
      <c r="D5796" s="42">
        <v>0</v>
      </c>
      <c r="E5796" s="41">
        <v>0</v>
      </c>
      <c r="F5796" s="43">
        <f t="shared" si="150"/>
        <v>20849.23999999743</v>
      </c>
    </row>
    <row r="5797" spans="1:6" ht="12.75">
      <c r="A5797" s="50" t="s">
        <v>244</v>
      </c>
      <c r="B5797" s="39" t="s">
        <v>257</v>
      </c>
      <c r="C5797" s="40">
        <v>-0.060000000055879354</v>
      </c>
      <c r="D5797" s="42">
        <v>0</v>
      </c>
      <c r="E5797" s="41">
        <v>0</v>
      </c>
      <c r="F5797" s="43">
        <f t="shared" si="150"/>
        <v>-0.060000000055879354</v>
      </c>
    </row>
    <row r="5798" spans="1:6" ht="12.75">
      <c r="A5798" s="50" t="s">
        <v>245</v>
      </c>
      <c r="B5798" s="39" t="s">
        <v>258</v>
      </c>
      <c r="C5798" s="40">
        <v>0.5600000000558794</v>
      </c>
      <c r="D5798" s="42">
        <v>0</v>
      </c>
      <c r="E5798" s="41">
        <v>0</v>
      </c>
      <c r="F5798" s="43">
        <f t="shared" si="150"/>
        <v>0.5600000000558794</v>
      </c>
    </row>
    <row r="5799" spans="1:6" ht="12.75">
      <c r="A5799" s="51">
        <v>980</v>
      </c>
      <c r="B5799" s="39" t="s">
        <v>259</v>
      </c>
      <c r="C5799" s="40">
        <v>5182855.58</v>
      </c>
      <c r="D5799" s="42">
        <v>0</v>
      </c>
      <c r="E5799" s="41">
        <v>0</v>
      </c>
      <c r="F5799" s="43">
        <f t="shared" si="150"/>
        <v>5182855.58</v>
      </c>
    </row>
    <row r="5800" spans="1:6" ht="12.75">
      <c r="A5800" s="51"/>
      <c r="B5800" s="39" t="s">
        <v>29</v>
      </c>
      <c r="C5800" s="40">
        <v>59496.10999999942</v>
      </c>
      <c r="D5800" s="42">
        <v>0</v>
      </c>
      <c r="E5800" s="41">
        <v>0</v>
      </c>
      <c r="F5800" s="43">
        <f t="shared" si="150"/>
        <v>59496.10999999942</v>
      </c>
    </row>
    <row r="5801" spans="1:6" ht="12.75">
      <c r="A5801" s="50" t="s">
        <v>246</v>
      </c>
      <c r="B5801" s="39" t="s">
        <v>30</v>
      </c>
      <c r="C5801" s="40">
        <v>97099.10000000003</v>
      </c>
      <c r="D5801" s="42">
        <v>0</v>
      </c>
      <c r="E5801" s="41">
        <v>0</v>
      </c>
      <c r="F5801" s="43">
        <f t="shared" si="150"/>
        <v>97099.10000000003</v>
      </c>
    </row>
    <row r="5802" spans="1:6" ht="12.75">
      <c r="A5802" s="50"/>
      <c r="B5802" s="39" t="s">
        <v>67</v>
      </c>
      <c r="C5802" s="40">
        <v>144629.9700000002</v>
      </c>
      <c r="D5802" s="42">
        <v>0</v>
      </c>
      <c r="E5802" s="41">
        <v>0</v>
      </c>
      <c r="F5802" s="43">
        <f t="shared" si="150"/>
        <v>144629.9700000002</v>
      </c>
    </row>
    <row r="5803" spans="1:6" ht="12.75">
      <c r="A5803" s="50"/>
      <c r="B5803" s="44" t="s">
        <v>66</v>
      </c>
      <c r="C5803" s="40">
        <v>437334.45999999996</v>
      </c>
      <c r="D5803" s="42">
        <v>6440</v>
      </c>
      <c r="E5803" s="41">
        <v>256267.53</v>
      </c>
      <c r="F5803" s="43">
        <f t="shared" si="150"/>
        <v>187506.92999999996</v>
      </c>
    </row>
    <row r="5804" spans="1:6" ht="15">
      <c r="A5804" s="52"/>
      <c r="B5804" s="45" t="s">
        <v>5</v>
      </c>
      <c r="C5804" s="46">
        <v>53518558.649999976</v>
      </c>
      <c r="D5804" s="47">
        <f>SUM(D5780:D5803)</f>
        <v>6440</v>
      </c>
      <c r="E5804" s="47">
        <f>SUM(E5780:E5803)</f>
        <v>256267.53</v>
      </c>
      <c r="F5804" s="46">
        <f>SUM(F5780:F5803)</f>
        <v>53268731.119999975</v>
      </c>
    </row>
    <row r="5819" ht="12.75">
      <c r="B5819" s="37" t="s">
        <v>18</v>
      </c>
    </row>
    <row r="5820" spans="2:6" ht="12.75">
      <c r="B5820" s="34" t="s">
        <v>19</v>
      </c>
      <c r="C5820" s="35"/>
      <c r="D5820" s="35"/>
      <c r="E5820" s="36"/>
      <c r="F5820" s="36"/>
    </row>
    <row r="5821" spans="2:6" ht="15.75">
      <c r="B5821" s="34"/>
      <c r="C5821" s="14" t="s">
        <v>25</v>
      </c>
      <c r="D5821" s="14"/>
      <c r="E5821" s="15"/>
      <c r="F5821" s="38">
        <v>152</v>
      </c>
    </row>
    <row r="5822" spans="1:6" ht="12.75">
      <c r="A5822" s="49"/>
      <c r="B5822" s="58" t="s">
        <v>7</v>
      </c>
      <c r="C5822" s="60" t="s">
        <v>297</v>
      </c>
      <c r="D5822" s="60" t="s">
        <v>4</v>
      </c>
      <c r="E5822" s="60" t="s">
        <v>6</v>
      </c>
      <c r="F5822" s="60" t="s">
        <v>298</v>
      </c>
    </row>
    <row r="5823" spans="1:6" ht="12.75">
      <c r="A5823" s="49" t="s">
        <v>228</v>
      </c>
      <c r="B5823" s="59"/>
      <c r="C5823" s="61"/>
      <c r="D5823" s="61"/>
      <c r="E5823" s="61"/>
      <c r="F5823" s="61"/>
    </row>
    <row r="5824" spans="1:6" ht="12.75">
      <c r="A5824" s="50"/>
      <c r="B5824" s="39" t="s">
        <v>8</v>
      </c>
      <c r="C5824" s="40">
        <v>162332.5799999857</v>
      </c>
      <c r="D5824" s="41">
        <v>0</v>
      </c>
      <c r="E5824" s="42">
        <v>0</v>
      </c>
      <c r="F5824" s="43">
        <f>C5824+D5824-E5824</f>
        <v>162332.5799999857</v>
      </c>
    </row>
    <row r="5825" spans="1:6" ht="12.75">
      <c r="A5825" s="50" t="s">
        <v>229</v>
      </c>
      <c r="B5825" s="39" t="s">
        <v>9</v>
      </c>
      <c r="C5825" s="40">
        <v>1695868.4300000006</v>
      </c>
      <c r="D5825" s="42">
        <v>0</v>
      </c>
      <c r="E5825" s="41">
        <v>0</v>
      </c>
      <c r="F5825" s="43">
        <f>C5825+D5825-E5825</f>
        <v>1695868.4300000006</v>
      </c>
    </row>
    <row r="5826" spans="1:6" ht="12.75">
      <c r="A5826" s="50" t="s">
        <v>230</v>
      </c>
      <c r="B5826" s="39" t="s">
        <v>10</v>
      </c>
      <c r="C5826" s="40">
        <v>5495646.5</v>
      </c>
      <c r="D5826" s="42">
        <v>0</v>
      </c>
      <c r="E5826" s="41">
        <v>0</v>
      </c>
      <c r="F5826" s="43">
        <f>C5826+D5826-E5826</f>
        <v>5495646.5</v>
      </c>
    </row>
    <row r="5827" spans="1:6" ht="12.75">
      <c r="A5827" s="50" t="s">
        <v>232</v>
      </c>
      <c r="B5827" s="39" t="s">
        <v>247</v>
      </c>
      <c r="C5827" s="40">
        <v>11005.929999999702</v>
      </c>
      <c r="D5827" s="42">
        <v>0</v>
      </c>
      <c r="E5827" s="41">
        <v>0</v>
      </c>
      <c r="F5827" s="43">
        <f>C5827+D5827-E5827</f>
        <v>11005.929999999702</v>
      </c>
    </row>
    <row r="5828" spans="1:6" ht="12.75">
      <c r="A5828" s="51">
        <v>958</v>
      </c>
      <c r="B5828" s="39" t="s">
        <v>154</v>
      </c>
      <c r="C5828" s="40">
        <v>18260.389999999665</v>
      </c>
      <c r="D5828" s="42">
        <v>0</v>
      </c>
      <c r="E5828" s="41">
        <v>0</v>
      </c>
      <c r="F5828" s="43">
        <f>C5828+D5828-E5828</f>
        <v>18260.389999999665</v>
      </c>
    </row>
    <row r="5829" spans="1:6" ht="12.75">
      <c r="A5829" s="50" t="s">
        <v>233</v>
      </c>
      <c r="B5829" s="39" t="s">
        <v>12</v>
      </c>
      <c r="C5829" s="40">
        <v>2699246.4200000004</v>
      </c>
      <c r="D5829" s="42">
        <v>0</v>
      </c>
      <c r="E5829" s="41">
        <v>0</v>
      </c>
      <c r="F5829" s="43">
        <f aca="true" t="shared" si="151" ref="F5829:F5847">C5829+D5829-E5829</f>
        <v>2699246.4200000004</v>
      </c>
    </row>
    <row r="5830" spans="1:6" ht="12.75">
      <c r="A5830" s="51" t="s">
        <v>234</v>
      </c>
      <c r="B5830" s="39" t="s">
        <v>248</v>
      </c>
      <c r="C5830" s="40">
        <v>1820946.6500000004</v>
      </c>
      <c r="D5830" s="42">
        <v>0</v>
      </c>
      <c r="E5830" s="41">
        <v>0</v>
      </c>
      <c r="F5830" s="43">
        <f t="shared" si="151"/>
        <v>1820946.6500000004</v>
      </c>
    </row>
    <row r="5831" spans="1:6" ht="12.75">
      <c r="A5831" s="50" t="s">
        <v>231</v>
      </c>
      <c r="B5831" s="39" t="s">
        <v>249</v>
      </c>
      <c r="C5831" s="40">
        <v>4291258.219999998</v>
      </c>
      <c r="D5831" s="42">
        <v>0</v>
      </c>
      <c r="E5831" s="41">
        <v>0</v>
      </c>
      <c r="F5831" s="43">
        <f t="shared" si="151"/>
        <v>4291258.219999998</v>
      </c>
    </row>
    <row r="5832" spans="1:6" ht="12.75">
      <c r="A5832" s="51" t="s">
        <v>235</v>
      </c>
      <c r="B5832" s="39" t="s">
        <v>250</v>
      </c>
      <c r="C5832" s="40">
        <v>9824297.69000001</v>
      </c>
      <c r="D5832" s="42">
        <v>0</v>
      </c>
      <c r="E5832" s="41">
        <v>0</v>
      </c>
      <c r="F5832" s="43">
        <f t="shared" si="151"/>
        <v>9824297.69000001</v>
      </c>
    </row>
    <row r="5833" spans="1:6" ht="12.75">
      <c r="A5833" s="50" t="s">
        <v>236</v>
      </c>
      <c r="B5833" s="39" t="s">
        <v>251</v>
      </c>
      <c r="C5833" s="40">
        <v>3373166.7200000007</v>
      </c>
      <c r="D5833" s="42">
        <v>0</v>
      </c>
      <c r="E5833" s="41">
        <v>0</v>
      </c>
      <c r="F5833" s="43">
        <f t="shared" si="151"/>
        <v>3373166.7200000007</v>
      </c>
    </row>
    <row r="5834" spans="1:6" ht="12.75">
      <c r="A5834" s="50" t="s">
        <v>237</v>
      </c>
      <c r="B5834" s="39" t="s">
        <v>252</v>
      </c>
      <c r="C5834" s="40">
        <v>2895545.5400000005</v>
      </c>
      <c r="D5834" s="42">
        <v>0</v>
      </c>
      <c r="E5834" s="41">
        <v>0</v>
      </c>
      <c r="F5834" s="43">
        <f t="shared" si="151"/>
        <v>2895545.5400000005</v>
      </c>
    </row>
    <row r="5835" spans="1:6" ht="12.75">
      <c r="A5835" s="50" t="s">
        <v>238</v>
      </c>
      <c r="B5835" s="39" t="s">
        <v>253</v>
      </c>
      <c r="C5835" s="40">
        <v>2226577.8100000005</v>
      </c>
      <c r="D5835" s="42">
        <v>0</v>
      </c>
      <c r="E5835" s="41">
        <v>0</v>
      </c>
      <c r="F5835" s="43">
        <f t="shared" si="151"/>
        <v>2226577.8100000005</v>
      </c>
    </row>
    <row r="5836" spans="1:6" ht="12.75">
      <c r="A5836" s="50" t="s">
        <v>239</v>
      </c>
      <c r="B5836" s="39" t="s">
        <v>15</v>
      </c>
      <c r="C5836" s="40">
        <v>0.7199999999320426</v>
      </c>
      <c r="D5836" s="42">
        <v>0</v>
      </c>
      <c r="E5836" s="41">
        <v>0</v>
      </c>
      <c r="F5836" s="43">
        <f t="shared" si="151"/>
        <v>0.7199999999320426</v>
      </c>
    </row>
    <row r="5837" spans="1:6" ht="12.75">
      <c r="A5837" s="50" t="s">
        <v>240</v>
      </c>
      <c r="B5837" s="39" t="s">
        <v>254</v>
      </c>
      <c r="C5837" s="40">
        <v>1958726.94</v>
      </c>
      <c r="D5837" s="42">
        <v>0</v>
      </c>
      <c r="E5837" s="41">
        <v>0</v>
      </c>
      <c r="F5837" s="43">
        <f t="shared" si="151"/>
        <v>1958726.94</v>
      </c>
    </row>
    <row r="5838" spans="1:6" ht="12.75">
      <c r="A5838" s="50" t="s">
        <v>242</v>
      </c>
      <c r="B5838" s="39" t="s">
        <v>255</v>
      </c>
      <c r="C5838" s="40">
        <v>11095921.359999992</v>
      </c>
      <c r="D5838" s="42">
        <v>0</v>
      </c>
      <c r="E5838" s="41">
        <v>0</v>
      </c>
      <c r="F5838" s="43">
        <f t="shared" si="151"/>
        <v>11095921.359999992</v>
      </c>
    </row>
    <row r="5839" spans="1:6" ht="12.75">
      <c r="A5839" s="50" t="s">
        <v>241</v>
      </c>
      <c r="B5839" s="39" t="s">
        <v>17</v>
      </c>
      <c r="C5839" s="40">
        <v>7491.789999999106</v>
      </c>
      <c r="D5839" s="42">
        <v>0</v>
      </c>
      <c r="E5839" s="41">
        <v>0</v>
      </c>
      <c r="F5839" s="43">
        <f t="shared" si="151"/>
        <v>7491.789999999106</v>
      </c>
    </row>
    <row r="5840" spans="1:6" ht="12.75">
      <c r="A5840" s="50" t="s">
        <v>243</v>
      </c>
      <c r="B5840" s="39" t="s">
        <v>256</v>
      </c>
      <c r="C5840" s="40">
        <v>20849.23999999743</v>
      </c>
      <c r="D5840" s="42">
        <v>0</v>
      </c>
      <c r="E5840" s="41">
        <v>0</v>
      </c>
      <c r="F5840" s="43">
        <f t="shared" si="151"/>
        <v>20849.23999999743</v>
      </c>
    </row>
    <row r="5841" spans="1:6" ht="12.75">
      <c r="A5841" s="50" t="s">
        <v>244</v>
      </c>
      <c r="B5841" s="39" t="s">
        <v>257</v>
      </c>
      <c r="C5841" s="40">
        <v>-0.060000000055879354</v>
      </c>
      <c r="D5841" s="42">
        <v>0</v>
      </c>
      <c r="E5841" s="41">
        <v>0</v>
      </c>
      <c r="F5841" s="43">
        <f t="shared" si="151"/>
        <v>-0.060000000055879354</v>
      </c>
    </row>
    <row r="5842" spans="1:6" ht="12.75">
      <c r="A5842" s="50" t="s">
        <v>245</v>
      </c>
      <c r="B5842" s="39" t="s">
        <v>258</v>
      </c>
      <c r="C5842" s="40">
        <v>0.5600000000558794</v>
      </c>
      <c r="D5842" s="42">
        <v>0</v>
      </c>
      <c r="E5842" s="41">
        <v>0</v>
      </c>
      <c r="F5842" s="43">
        <f t="shared" si="151"/>
        <v>0.5600000000558794</v>
      </c>
    </row>
    <row r="5843" spans="1:6" ht="12.75">
      <c r="A5843" s="51">
        <v>980</v>
      </c>
      <c r="B5843" s="39" t="s">
        <v>259</v>
      </c>
      <c r="C5843" s="40">
        <v>5182855.58</v>
      </c>
      <c r="D5843" s="42">
        <v>0</v>
      </c>
      <c r="E5843" s="41">
        <v>0</v>
      </c>
      <c r="F5843" s="43">
        <f t="shared" si="151"/>
        <v>5182855.58</v>
      </c>
    </row>
    <row r="5844" spans="1:6" ht="12.75">
      <c r="A5844" s="51"/>
      <c r="B5844" s="39" t="s">
        <v>29</v>
      </c>
      <c r="C5844" s="40">
        <v>59496.10999999942</v>
      </c>
      <c r="D5844" s="42">
        <v>0</v>
      </c>
      <c r="E5844" s="41">
        <v>0</v>
      </c>
      <c r="F5844" s="43">
        <f t="shared" si="151"/>
        <v>59496.10999999942</v>
      </c>
    </row>
    <row r="5845" spans="1:6" ht="12.75">
      <c r="A5845" s="50" t="s">
        <v>246</v>
      </c>
      <c r="B5845" s="39" t="s">
        <v>30</v>
      </c>
      <c r="C5845" s="40">
        <v>97099.10000000003</v>
      </c>
      <c r="D5845" s="42">
        <v>0</v>
      </c>
      <c r="E5845" s="41">
        <v>0</v>
      </c>
      <c r="F5845" s="43">
        <f t="shared" si="151"/>
        <v>97099.10000000003</v>
      </c>
    </row>
    <row r="5846" spans="1:6" ht="12.75">
      <c r="A5846" s="50"/>
      <c r="B5846" s="39" t="s">
        <v>67</v>
      </c>
      <c r="C5846" s="40">
        <v>144629.9700000002</v>
      </c>
      <c r="D5846" s="42">
        <v>0</v>
      </c>
      <c r="E5846" s="41">
        <v>0</v>
      </c>
      <c r="F5846" s="43">
        <f t="shared" si="151"/>
        <v>144629.9700000002</v>
      </c>
    </row>
    <row r="5847" spans="1:6" ht="12.75">
      <c r="A5847" s="50"/>
      <c r="B5847" s="44" t="s">
        <v>66</v>
      </c>
      <c r="C5847" s="40">
        <v>187506.92999999996</v>
      </c>
      <c r="D5847" s="42">
        <v>6590</v>
      </c>
      <c r="E5847" s="41">
        <v>0</v>
      </c>
      <c r="F5847" s="43">
        <f t="shared" si="151"/>
        <v>194096.92999999996</v>
      </c>
    </row>
    <row r="5848" spans="1:6" ht="15">
      <c r="A5848" s="52"/>
      <c r="B5848" s="45" t="s">
        <v>5</v>
      </c>
      <c r="C5848" s="46">
        <v>53268731.119999975</v>
      </c>
      <c r="D5848" s="47">
        <f>SUM(D5824:D5847)</f>
        <v>6590</v>
      </c>
      <c r="E5848" s="47">
        <f>SUM(E5824:E5847)</f>
        <v>0</v>
      </c>
      <c r="F5848" s="46">
        <f>SUM(F5824:F5847)</f>
        <v>53275321.119999975</v>
      </c>
    </row>
    <row r="5862" ht="12.75">
      <c r="B5862" s="37" t="s">
        <v>18</v>
      </c>
    </row>
    <row r="5863" spans="2:6" ht="12.75">
      <c r="B5863" s="34" t="s">
        <v>19</v>
      </c>
      <c r="C5863" s="35"/>
      <c r="D5863" s="35"/>
      <c r="E5863" s="36"/>
      <c r="F5863" s="36"/>
    </row>
    <row r="5864" spans="2:6" ht="15.75">
      <c r="B5864" s="34"/>
      <c r="C5864" s="14" t="s">
        <v>25</v>
      </c>
      <c r="D5864" s="14"/>
      <c r="E5864" s="15"/>
      <c r="F5864" s="38">
        <v>153</v>
      </c>
    </row>
    <row r="5865" spans="1:6" ht="12.75">
      <c r="A5865" s="49"/>
      <c r="B5865" s="58" t="s">
        <v>7</v>
      </c>
      <c r="C5865" s="60" t="s">
        <v>298</v>
      </c>
      <c r="D5865" s="60" t="s">
        <v>4</v>
      </c>
      <c r="E5865" s="60" t="s">
        <v>6</v>
      </c>
      <c r="F5865" s="60" t="s">
        <v>299</v>
      </c>
    </row>
    <row r="5866" spans="1:6" ht="12.75">
      <c r="A5866" s="49" t="s">
        <v>228</v>
      </c>
      <c r="B5866" s="59"/>
      <c r="C5866" s="61"/>
      <c r="D5866" s="61"/>
      <c r="E5866" s="61"/>
      <c r="F5866" s="61"/>
    </row>
    <row r="5867" spans="1:6" ht="12.75">
      <c r="A5867" s="50"/>
      <c r="B5867" s="39" t="s">
        <v>8</v>
      </c>
      <c r="C5867" s="40">
        <v>162332.5799999857</v>
      </c>
      <c r="D5867" s="41">
        <v>0</v>
      </c>
      <c r="E5867" s="42">
        <v>0</v>
      </c>
      <c r="F5867" s="43">
        <f>C5867+D5867-E5867</f>
        <v>162332.5799999857</v>
      </c>
    </row>
    <row r="5868" spans="1:6" ht="12.75">
      <c r="A5868" s="50" t="s">
        <v>229</v>
      </c>
      <c r="B5868" s="39" t="s">
        <v>9</v>
      </c>
      <c r="C5868" s="40">
        <v>1695868.4300000006</v>
      </c>
      <c r="D5868" s="42">
        <v>0</v>
      </c>
      <c r="E5868" s="41">
        <v>0</v>
      </c>
      <c r="F5868" s="43">
        <f>C5868+D5868-E5868</f>
        <v>1695868.4300000006</v>
      </c>
    </row>
    <row r="5869" spans="1:6" ht="12.75">
      <c r="A5869" s="50" t="s">
        <v>230</v>
      </c>
      <c r="B5869" s="39" t="s">
        <v>10</v>
      </c>
      <c r="C5869" s="40">
        <v>5495646.5</v>
      </c>
      <c r="D5869" s="42">
        <v>0</v>
      </c>
      <c r="E5869" s="41">
        <v>0</v>
      </c>
      <c r="F5869" s="43">
        <f>C5869+D5869-E5869</f>
        <v>5495646.5</v>
      </c>
    </row>
    <row r="5870" spans="1:6" ht="12.75">
      <c r="A5870" s="50" t="s">
        <v>232</v>
      </c>
      <c r="B5870" s="39" t="s">
        <v>247</v>
      </c>
      <c r="C5870" s="40">
        <v>11005.929999999702</v>
      </c>
      <c r="D5870" s="42">
        <v>0</v>
      </c>
      <c r="E5870" s="41">
        <v>0</v>
      </c>
      <c r="F5870" s="43">
        <f>C5870+D5870-E5870</f>
        <v>11005.929999999702</v>
      </c>
    </row>
    <row r="5871" spans="1:6" ht="12.75">
      <c r="A5871" s="51">
        <v>958</v>
      </c>
      <c r="B5871" s="39" t="s">
        <v>154</v>
      </c>
      <c r="C5871" s="40">
        <v>18260.389999999665</v>
      </c>
      <c r="D5871" s="42">
        <v>0</v>
      </c>
      <c r="E5871" s="41">
        <v>0</v>
      </c>
      <c r="F5871" s="43">
        <f>C5871+D5871-E5871</f>
        <v>18260.389999999665</v>
      </c>
    </row>
    <row r="5872" spans="1:6" ht="12.75">
      <c r="A5872" s="50" t="s">
        <v>233</v>
      </c>
      <c r="B5872" s="39" t="s">
        <v>12</v>
      </c>
      <c r="C5872" s="40">
        <v>2699246.4200000004</v>
      </c>
      <c r="D5872" s="42">
        <v>0</v>
      </c>
      <c r="E5872" s="41">
        <v>0</v>
      </c>
      <c r="F5872" s="43">
        <f aca="true" t="shared" si="152" ref="F5872:F5890">C5872+D5872-E5872</f>
        <v>2699246.4200000004</v>
      </c>
    </row>
    <row r="5873" spans="1:6" ht="12.75">
      <c r="A5873" s="51" t="s">
        <v>234</v>
      </c>
      <c r="B5873" s="39" t="s">
        <v>248</v>
      </c>
      <c r="C5873" s="40">
        <v>1820946.6500000004</v>
      </c>
      <c r="D5873" s="42">
        <v>0</v>
      </c>
      <c r="E5873" s="41">
        <v>0</v>
      </c>
      <c r="F5873" s="43">
        <f t="shared" si="152"/>
        <v>1820946.6500000004</v>
      </c>
    </row>
    <row r="5874" spans="1:6" ht="12.75">
      <c r="A5874" s="50" t="s">
        <v>231</v>
      </c>
      <c r="B5874" s="39" t="s">
        <v>249</v>
      </c>
      <c r="C5874" s="40">
        <v>4291258.219999998</v>
      </c>
      <c r="D5874" s="42">
        <v>0</v>
      </c>
      <c r="E5874" s="41">
        <v>0</v>
      </c>
      <c r="F5874" s="43">
        <f t="shared" si="152"/>
        <v>4291258.219999998</v>
      </c>
    </row>
    <row r="5875" spans="1:6" ht="12.75">
      <c r="A5875" s="51" t="s">
        <v>235</v>
      </c>
      <c r="B5875" s="39" t="s">
        <v>250</v>
      </c>
      <c r="C5875" s="40">
        <v>9824297.69000001</v>
      </c>
      <c r="D5875" s="42">
        <v>0</v>
      </c>
      <c r="E5875" s="41">
        <v>0</v>
      </c>
      <c r="F5875" s="43">
        <f t="shared" si="152"/>
        <v>9824297.69000001</v>
      </c>
    </row>
    <row r="5876" spans="1:6" ht="12.75">
      <c r="A5876" s="50" t="s">
        <v>236</v>
      </c>
      <c r="B5876" s="39" t="s">
        <v>251</v>
      </c>
      <c r="C5876" s="40">
        <v>3373166.7200000007</v>
      </c>
      <c r="D5876" s="42">
        <v>0</v>
      </c>
      <c r="E5876" s="41">
        <v>0</v>
      </c>
      <c r="F5876" s="43">
        <f t="shared" si="152"/>
        <v>3373166.7200000007</v>
      </c>
    </row>
    <row r="5877" spans="1:6" ht="12.75">
      <c r="A5877" s="50" t="s">
        <v>237</v>
      </c>
      <c r="B5877" s="39" t="s">
        <v>252</v>
      </c>
      <c r="C5877" s="40">
        <v>2895545.5400000005</v>
      </c>
      <c r="D5877" s="42">
        <v>0</v>
      </c>
      <c r="E5877" s="41">
        <v>0</v>
      </c>
      <c r="F5877" s="43">
        <f t="shared" si="152"/>
        <v>2895545.5400000005</v>
      </c>
    </row>
    <row r="5878" spans="1:6" ht="12.75">
      <c r="A5878" s="50" t="s">
        <v>238</v>
      </c>
      <c r="B5878" s="39" t="s">
        <v>253</v>
      </c>
      <c r="C5878" s="40">
        <v>2226577.8100000005</v>
      </c>
      <c r="D5878" s="42">
        <v>0</v>
      </c>
      <c r="E5878" s="41">
        <v>0</v>
      </c>
      <c r="F5878" s="43">
        <f t="shared" si="152"/>
        <v>2226577.8100000005</v>
      </c>
    </row>
    <row r="5879" spans="1:6" ht="12.75">
      <c r="A5879" s="50" t="s">
        <v>239</v>
      </c>
      <c r="B5879" s="39" t="s">
        <v>15</v>
      </c>
      <c r="C5879" s="40">
        <v>0.7199999999320426</v>
      </c>
      <c r="D5879" s="42">
        <v>0</v>
      </c>
      <c r="E5879" s="41">
        <v>0</v>
      </c>
      <c r="F5879" s="43">
        <f t="shared" si="152"/>
        <v>0.7199999999320426</v>
      </c>
    </row>
    <row r="5880" spans="1:6" ht="12.75">
      <c r="A5880" s="50" t="s">
        <v>240</v>
      </c>
      <c r="B5880" s="39" t="s">
        <v>254</v>
      </c>
      <c r="C5880" s="40">
        <v>1958726.94</v>
      </c>
      <c r="D5880" s="42">
        <v>0</v>
      </c>
      <c r="E5880" s="41">
        <v>0</v>
      </c>
      <c r="F5880" s="43">
        <f t="shared" si="152"/>
        <v>1958726.94</v>
      </c>
    </row>
    <row r="5881" spans="1:6" ht="12.75">
      <c r="A5881" s="50" t="s">
        <v>242</v>
      </c>
      <c r="B5881" s="39" t="s">
        <v>255</v>
      </c>
      <c r="C5881" s="40">
        <v>11095921.359999992</v>
      </c>
      <c r="D5881" s="42">
        <v>0</v>
      </c>
      <c r="E5881" s="41">
        <v>0</v>
      </c>
      <c r="F5881" s="43">
        <f t="shared" si="152"/>
        <v>11095921.359999992</v>
      </c>
    </row>
    <row r="5882" spans="1:6" ht="12.75">
      <c r="A5882" s="50" t="s">
        <v>241</v>
      </c>
      <c r="B5882" s="39" t="s">
        <v>17</v>
      </c>
      <c r="C5882" s="40">
        <v>7491.789999999106</v>
      </c>
      <c r="D5882" s="42">
        <v>0</v>
      </c>
      <c r="E5882" s="41">
        <v>0</v>
      </c>
      <c r="F5882" s="43">
        <f t="shared" si="152"/>
        <v>7491.789999999106</v>
      </c>
    </row>
    <row r="5883" spans="1:6" ht="12.75">
      <c r="A5883" s="50" t="s">
        <v>243</v>
      </c>
      <c r="B5883" s="39" t="s">
        <v>256</v>
      </c>
      <c r="C5883" s="40">
        <v>20849.23999999743</v>
      </c>
      <c r="D5883" s="42">
        <v>0</v>
      </c>
      <c r="E5883" s="41">
        <v>0</v>
      </c>
      <c r="F5883" s="43">
        <f t="shared" si="152"/>
        <v>20849.23999999743</v>
      </c>
    </row>
    <row r="5884" spans="1:6" ht="12.75">
      <c r="A5884" s="50" t="s">
        <v>244</v>
      </c>
      <c r="B5884" s="39" t="s">
        <v>257</v>
      </c>
      <c r="C5884" s="40">
        <v>-0.060000000055879354</v>
      </c>
      <c r="D5884" s="42">
        <v>0</v>
      </c>
      <c r="E5884" s="41">
        <v>0</v>
      </c>
      <c r="F5884" s="43">
        <f t="shared" si="152"/>
        <v>-0.060000000055879354</v>
      </c>
    </row>
    <row r="5885" spans="1:6" ht="12.75">
      <c r="A5885" s="50" t="s">
        <v>245</v>
      </c>
      <c r="B5885" s="39" t="s">
        <v>258</v>
      </c>
      <c r="C5885" s="40">
        <v>0.5600000000558794</v>
      </c>
      <c r="D5885" s="42">
        <v>0</v>
      </c>
      <c r="E5885" s="41">
        <v>0</v>
      </c>
      <c r="F5885" s="43">
        <f t="shared" si="152"/>
        <v>0.5600000000558794</v>
      </c>
    </row>
    <row r="5886" spans="1:6" ht="12.75">
      <c r="A5886" s="51">
        <v>980</v>
      </c>
      <c r="B5886" s="39" t="s">
        <v>259</v>
      </c>
      <c r="C5886" s="40">
        <v>5182855.58</v>
      </c>
      <c r="D5886" s="42">
        <v>0</v>
      </c>
      <c r="E5886" s="41">
        <v>0</v>
      </c>
      <c r="F5886" s="43">
        <f t="shared" si="152"/>
        <v>5182855.58</v>
      </c>
    </row>
    <row r="5887" spans="1:6" ht="12.75">
      <c r="A5887" s="51"/>
      <c r="B5887" s="39" t="s">
        <v>29</v>
      </c>
      <c r="C5887" s="40">
        <v>59496.10999999942</v>
      </c>
      <c r="D5887" s="42">
        <v>0</v>
      </c>
      <c r="E5887" s="41">
        <v>0</v>
      </c>
      <c r="F5887" s="43">
        <f t="shared" si="152"/>
        <v>59496.10999999942</v>
      </c>
    </row>
    <row r="5888" spans="1:6" ht="12.75">
      <c r="A5888" s="50" t="s">
        <v>246</v>
      </c>
      <c r="B5888" s="39" t="s">
        <v>30</v>
      </c>
      <c r="C5888" s="40">
        <v>97099.10000000003</v>
      </c>
      <c r="D5888" s="42">
        <v>17229.9</v>
      </c>
      <c r="E5888" s="41">
        <v>0</v>
      </c>
      <c r="F5888" s="43">
        <f t="shared" si="152"/>
        <v>114329.00000000003</v>
      </c>
    </row>
    <row r="5889" spans="1:6" ht="12.75">
      <c r="A5889" s="50"/>
      <c r="B5889" s="39" t="s">
        <v>67</v>
      </c>
      <c r="C5889" s="40">
        <v>144629.9700000002</v>
      </c>
      <c r="D5889" s="42">
        <v>0</v>
      </c>
      <c r="E5889" s="41">
        <v>0</v>
      </c>
      <c r="F5889" s="43">
        <f t="shared" si="152"/>
        <v>144629.9700000002</v>
      </c>
    </row>
    <row r="5890" spans="1:6" ht="12.75">
      <c r="A5890" s="50"/>
      <c r="B5890" s="44" t="s">
        <v>66</v>
      </c>
      <c r="C5890" s="40">
        <v>194096.92999999996</v>
      </c>
      <c r="D5890" s="42">
        <v>0</v>
      </c>
      <c r="E5890" s="41">
        <v>0</v>
      </c>
      <c r="F5890" s="43">
        <f t="shared" si="152"/>
        <v>194096.92999999996</v>
      </c>
    </row>
    <row r="5891" spans="1:6" ht="15">
      <c r="A5891" s="52"/>
      <c r="B5891" s="45" t="s">
        <v>5</v>
      </c>
      <c r="C5891" s="46">
        <v>53275321.119999975</v>
      </c>
      <c r="D5891" s="47">
        <f>SUM(D5867:D5890)</f>
        <v>17229.9</v>
      </c>
      <c r="E5891" s="47">
        <f>SUM(E5867:E5890)</f>
        <v>0</v>
      </c>
      <c r="F5891" s="46">
        <f>SUM(F5867:F5890)</f>
        <v>53292551.01999997</v>
      </c>
    </row>
    <row r="5905" ht="12.75">
      <c r="B5905" s="37" t="s">
        <v>18</v>
      </c>
    </row>
    <row r="5906" spans="2:6" ht="12.75">
      <c r="B5906" s="34" t="s">
        <v>19</v>
      </c>
      <c r="C5906" s="35"/>
      <c r="D5906" s="35"/>
      <c r="E5906" s="36"/>
      <c r="F5906" s="36"/>
    </row>
    <row r="5907" spans="2:6" ht="15.75">
      <c r="B5907" s="34"/>
      <c r="C5907" s="14" t="s">
        <v>25</v>
      </c>
      <c r="D5907" s="14"/>
      <c r="E5907" s="15"/>
      <c r="F5907" s="38">
        <v>154</v>
      </c>
    </row>
    <row r="5908" spans="1:6" ht="12.75">
      <c r="A5908" s="49"/>
      <c r="B5908" s="58" t="s">
        <v>7</v>
      </c>
      <c r="C5908" s="60" t="s">
        <v>299</v>
      </c>
      <c r="D5908" s="60" t="s">
        <v>4</v>
      </c>
      <c r="E5908" s="60" t="s">
        <v>6</v>
      </c>
      <c r="F5908" s="60" t="s">
        <v>300</v>
      </c>
    </row>
    <row r="5909" spans="1:6" ht="12.75">
      <c r="A5909" s="49" t="s">
        <v>228</v>
      </c>
      <c r="B5909" s="59"/>
      <c r="C5909" s="61"/>
      <c r="D5909" s="61"/>
      <c r="E5909" s="61"/>
      <c r="F5909" s="61"/>
    </row>
    <row r="5910" spans="1:6" ht="12.75">
      <c r="A5910" s="50"/>
      <c r="B5910" s="39" t="s">
        <v>8</v>
      </c>
      <c r="C5910" s="40">
        <v>162332.5799999857</v>
      </c>
      <c r="D5910" s="41">
        <v>44619405.78</v>
      </c>
      <c r="E5910" s="42">
        <v>44619405.78</v>
      </c>
      <c r="F5910" s="43">
        <f>C5910+D5910-E5910</f>
        <v>162332.5799999833</v>
      </c>
    </row>
    <row r="5911" spans="1:6" ht="12.75">
      <c r="A5911" s="50" t="s">
        <v>229</v>
      </c>
      <c r="B5911" s="39" t="s">
        <v>9</v>
      </c>
      <c r="C5911" s="40">
        <v>1695868.4300000006</v>
      </c>
      <c r="D5911" s="42">
        <v>0</v>
      </c>
      <c r="E5911" s="41">
        <v>0</v>
      </c>
      <c r="F5911" s="43">
        <f>C5911+D5911-E5911</f>
        <v>1695868.4300000006</v>
      </c>
    </row>
    <row r="5912" spans="1:6" ht="12.75">
      <c r="A5912" s="50" t="s">
        <v>230</v>
      </c>
      <c r="B5912" s="39" t="s">
        <v>10</v>
      </c>
      <c r="C5912" s="40">
        <v>5495646.5</v>
      </c>
      <c r="D5912" s="42">
        <v>0</v>
      </c>
      <c r="E5912" s="41">
        <v>0</v>
      </c>
      <c r="F5912" s="43">
        <f>C5912+D5912-E5912</f>
        <v>5495646.5</v>
      </c>
    </row>
    <row r="5913" spans="1:6" ht="12.75">
      <c r="A5913" s="50" t="s">
        <v>232</v>
      </c>
      <c r="B5913" s="39" t="s">
        <v>247</v>
      </c>
      <c r="C5913" s="40">
        <v>11005.929999999702</v>
      </c>
      <c r="D5913" s="42">
        <v>5390429.83</v>
      </c>
      <c r="E5913" s="41">
        <v>0</v>
      </c>
      <c r="F5913" s="43">
        <f>C5913+D5913-E5913</f>
        <v>5401435.76</v>
      </c>
    </row>
    <row r="5914" spans="1:6" ht="12.75">
      <c r="A5914" s="51">
        <v>958</v>
      </c>
      <c r="B5914" s="39" t="s">
        <v>154</v>
      </c>
      <c r="C5914" s="40">
        <v>18260.389999999665</v>
      </c>
      <c r="D5914" s="42">
        <v>0</v>
      </c>
      <c r="E5914" s="41">
        <v>0</v>
      </c>
      <c r="F5914" s="43">
        <f>C5914+D5914-E5914</f>
        <v>18260.389999999665</v>
      </c>
    </row>
    <row r="5915" spans="1:6" ht="12.75">
      <c r="A5915" s="50" t="s">
        <v>233</v>
      </c>
      <c r="B5915" s="39" t="s">
        <v>12</v>
      </c>
      <c r="C5915" s="40">
        <v>2699246.4200000004</v>
      </c>
      <c r="D5915" s="42">
        <v>0</v>
      </c>
      <c r="E5915" s="41">
        <v>0</v>
      </c>
      <c r="F5915" s="43">
        <f aca="true" t="shared" si="153" ref="F5915:F5933">C5915+D5915-E5915</f>
        <v>2699246.4200000004</v>
      </c>
    </row>
    <row r="5916" spans="1:6" ht="12.75">
      <c r="A5916" s="51" t="s">
        <v>234</v>
      </c>
      <c r="B5916" s="39" t="s">
        <v>248</v>
      </c>
      <c r="C5916" s="40">
        <v>1820946.6500000004</v>
      </c>
      <c r="D5916" s="42">
        <v>0</v>
      </c>
      <c r="E5916" s="41">
        <v>0</v>
      </c>
      <c r="F5916" s="43">
        <f t="shared" si="153"/>
        <v>1820946.6500000004</v>
      </c>
    </row>
    <row r="5917" spans="1:6" ht="12.75">
      <c r="A5917" s="50" t="s">
        <v>231</v>
      </c>
      <c r="B5917" s="39" t="s">
        <v>249</v>
      </c>
      <c r="C5917" s="40">
        <v>4291258.219999998</v>
      </c>
      <c r="D5917" s="42">
        <v>1239000</v>
      </c>
      <c r="E5917" s="41">
        <v>0</v>
      </c>
      <c r="F5917" s="43">
        <f t="shared" si="153"/>
        <v>5530258.219999998</v>
      </c>
    </row>
    <row r="5918" spans="1:6" ht="12.75">
      <c r="A5918" s="51" t="s">
        <v>235</v>
      </c>
      <c r="B5918" s="39" t="s">
        <v>250</v>
      </c>
      <c r="C5918" s="40">
        <v>9824297.69000001</v>
      </c>
      <c r="D5918" s="42">
        <v>0</v>
      </c>
      <c r="E5918" s="41">
        <v>0</v>
      </c>
      <c r="F5918" s="43">
        <f t="shared" si="153"/>
        <v>9824297.69000001</v>
      </c>
    </row>
    <row r="5919" spans="1:6" ht="12.75">
      <c r="A5919" s="50" t="s">
        <v>236</v>
      </c>
      <c r="B5919" s="39" t="s">
        <v>251</v>
      </c>
      <c r="C5919" s="40">
        <v>3373166.7200000007</v>
      </c>
      <c r="D5919" s="42">
        <v>0</v>
      </c>
      <c r="E5919" s="41">
        <v>0</v>
      </c>
      <c r="F5919" s="43">
        <f t="shared" si="153"/>
        <v>3373166.7200000007</v>
      </c>
    </row>
    <row r="5920" spans="1:6" ht="12.75">
      <c r="A5920" s="50" t="s">
        <v>237</v>
      </c>
      <c r="B5920" s="39" t="s">
        <v>252</v>
      </c>
      <c r="C5920" s="40">
        <v>2895545.5400000005</v>
      </c>
      <c r="D5920" s="42">
        <v>0</v>
      </c>
      <c r="E5920" s="41">
        <v>0</v>
      </c>
      <c r="F5920" s="43">
        <f t="shared" si="153"/>
        <v>2895545.5400000005</v>
      </c>
    </row>
    <row r="5921" spans="1:6" ht="12.75">
      <c r="A5921" s="50" t="s">
        <v>238</v>
      </c>
      <c r="B5921" s="39" t="s">
        <v>253</v>
      </c>
      <c r="C5921" s="40">
        <v>2226577.8100000005</v>
      </c>
      <c r="D5921" s="42">
        <v>0</v>
      </c>
      <c r="E5921" s="41">
        <v>0</v>
      </c>
      <c r="F5921" s="43">
        <f t="shared" si="153"/>
        <v>2226577.8100000005</v>
      </c>
    </row>
    <row r="5922" spans="1:6" ht="12.75">
      <c r="A5922" s="50" t="s">
        <v>239</v>
      </c>
      <c r="B5922" s="39" t="s">
        <v>15</v>
      </c>
      <c r="C5922" s="40">
        <v>0.7199999999320426</v>
      </c>
      <c r="D5922" s="42">
        <v>0</v>
      </c>
      <c r="E5922" s="41">
        <v>0</v>
      </c>
      <c r="F5922" s="43">
        <f t="shared" si="153"/>
        <v>0.7199999999320426</v>
      </c>
    </row>
    <row r="5923" spans="1:6" ht="12.75">
      <c r="A5923" s="50" t="s">
        <v>240</v>
      </c>
      <c r="B5923" s="39" t="s">
        <v>254</v>
      </c>
      <c r="C5923" s="40">
        <v>1958726.94</v>
      </c>
      <c r="D5923" s="42">
        <v>0</v>
      </c>
      <c r="E5923" s="41">
        <v>0</v>
      </c>
      <c r="F5923" s="43">
        <f t="shared" si="153"/>
        <v>1958726.94</v>
      </c>
    </row>
    <row r="5924" spans="1:6" ht="12.75">
      <c r="A5924" s="50" t="s">
        <v>242</v>
      </c>
      <c r="B5924" s="39" t="s">
        <v>255</v>
      </c>
      <c r="C5924" s="40">
        <v>11095921.359999992</v>
      </c>
      <c r="D5924" s="42">
        <v>2767265.29</v>
      </c>
      <c r="E5924" s="41">
        <v>0</v>
      </c>
      <c r="F5924" s="43">
        <f t="shared" si="153"/>
        <v>13863186.649999991</v>
      </c>
    </row>
    <row r="5925" spans="1:6" ht="12.75">
      <c r="A5925" s="50" t="s">
        <v>241</v>
      </c>
      <c r="B5925" s="39" t="s">
        <v>17</v>
      </c>
      <c r="C5925" s="40">
        <v>7491.789999999106</v>
      </c>
      <c r="D5925" s="42">
        <v>0</v>
      </c>
      <c r="E5925" s="41">
        <v>0</v>
      </c>
      <c r="F5925" s="43">
        <f t="shared" si="153"/>
        <v>7491.789999999106</v>
      </c>
    </row>
    <row r="5926" spans="1:6" ht="12.75">
      <c r="A5926" s="50" t="s">
        <v>243</v>
      </c>
      <c r="B5926" s="39" t="s">
        <v>256</v>
      </c>
      <c r="C5926" s="40">
        <v>20849.23999999743</v>
      </c>
      <c r="D5926" s="42">
        <v>0</v>
      </c>
      <c r="E5926" s="41">
        <v>0</v>
      </c>
      <c r="F5926" s="43">
        <f t="shared" si="153"/>
        <v>20849.23999999743</v>
      </c>
    </row>
    <row r="5927" spans="1:6" ht="12.75">
      <c r="A5927" s="50" t="s">
        <v>244</v>
      </c>
      <c r="B5927" s="39" t="s">
        <v>257</v>
      </c>
      <c r="C5927" s="40">
        <v>-0.060000000055879354</v>
      </c>
      <c r="D5927" s="42">
        <v>0</v>
      </c>
      <c r="E5927" s="41">
        <v>0</v>
      </c>
      <c r="F5927" s="43">
        <f t="shared" si="153"/>
        <v>-0.060000000055879354</v>
      </c>
    </row>
    <row r="5928" spans="1:6" ht="12.75">
      <c r="A5928" s="50" t="s">
        <v>245</v>
      </c>
      <c r="B5928" s="39" t="s">
        <v>258</v>
      </c>
      <c r="C5928" s="40">
        <v>0.5600000000558794</v>
      </c>
      <c r="D5928" s="42">
        <v>0</v>
      </c>
      <c r="E5928" s="41">
        <v>0</v>
      </c>
      <c r="F5928" s="43">
        <f t="shared" si="153"/>
        <v>0.5600000000558794</v>
      </c>
    </row>
    <row r="5929" spans="1:6" ht="12.75">
      <c r="A5929" s="51">
        <v>980</v>
      </c>
      <c r="B5929" s="39" t="s">
        <v>259</v>
      </c>
      <c r="C5929" s="40">
        <v>5182855.58</v>
      </c>
      <c r="D5929" s="42">
        <v>0</v>
      </c>
      <c r="E5929" s="41">
        <v>0</v>
      </c>
      <c r="F5929" s="43">
        <f t="shared" si="153"/>
        <v>5182855.58</v>
      </c>
    </row>
    <row r="5930" spans="1:6" ht="12.75">
      <c r="A5930" s="51"/>
      <c r="B5930" s="39" t="s">
        <v>29</v>
      </c>
      <c r="C5930" s="40">
        <v>59496.10999999942</v>
      </c>
      <c r="D5930" s="42">
        <v>0</v>
      </c>
      <c r="E5930" s="41">
        <v>0</v>
      </c>
      <c r="F5930" s="43">
        <f t="shared" si="153"/>
        <v>59496.10999999942</v>
      </c>
    </row>
    <row r="5931" spans="1:6" ht="12.75">
      <c r="A5931" s="50" t="s">
        <v>246</v>
      </c>
      <c r="B5931" s="39" t="s">
        <v>30</v>
      </c>
      <c r="C5931" s="40">
        <v>114329.00000000003</v>
      </c>
      <c r="D5931" s="42">
        <v>0</v>
      </c>
      <c r="E5931" s="41">
        <v>0</v>
      </c>
      <c r="F5931" s="43">
        <f t="shared" si="153"/>
        <v>114329.00000000003</v>
      </c>
    </row>
    <row r="5932" spans="1:6" ht="12.75">
      <c r="A5932" s="50"/>
      <c r="B5932" s="39" t="s">
        <v>67</v>
      </c>
      <c r="C5932" s="40">
        <v>144629.9700000002</v>
      </c>
      <c r="D5932" s="42">
        <v>0</v>
      </c>
      <c r="E5932" s="41">
        <v>0</v>
      </c>
      <c r="F5932" s="43">
        <f t="shared" si="153"/>
        <v>144629.9700000002</v>
      </c>
    </row>
    <row r="5933" spans="1:6" ht="12.75">
      <c r="A5933" s="50"/>
      <c r="B5933" s="44" t="s">
        <v>66</v>
      </c>
      <c r="C5933" s="40">
        <v>194096.92999999996</v>
      </c>
      <c r="D5933" s="42">
        <v>2096</v>
      </c>
      <c r="E5933" s="41">
        <v>0</v>
      </c>
      <c r="F5933" s="43">
        <f t="shared" si="153"/>
        <v>196192.92999999996</v>
      </c>
    </row>
    <row r="5934" spans="1:6" ht="15">
      <c r="A5934" s="52"/>
      <c r="B5934" s="45" t="s">
        <v>5</v>
      </c>
      <c r="C5934" s="46">
        <v>53292551.01999997</v>
      </c>
      <c r="D5934" s="47">
        <f>SUM(D5910:D5933)</f>
        <v>54018196.9</v>
      </c>
      <c r="E5934" s="47">
        <f>SUM(E5910:E5933)</f>
        <v>44619405.78</v>
      </c>
      <c r="F5934" s="46">
        <f>SUM(F5910:F5933)</f>
        <v>62691342.13999997</v>
      </c>
    </row>
    <row r="5948" ht="12.75">
      <c r="B5948" s="37" t="s">
        <v>18</v>
      </c>
    </row>
    <row r="5949" spans="2:6" ht="12.75">
      <c r="B5949" s="34" t="s">
        <v>19</v>
      </c>
      <c r="C5949" s="35"/>
      <c r="D5949" s="35"/>
      <c r="E5949" s="36"/>
      <c r="F5949" s="36"/>
    </row>
    <row r="5950" spans="2:6" ht="15.75">
      <c r="B5950" s="34"/>
      <c r="C5950" s="14" t="s">
        <v>25</v>
      </c>
      <c r="D5950" s="14"/>
      <c r="E5950" s="15"/>
      <c r="F5950" s="38">
        <v>155</v>
      </c>
    </row>
    <row r="5951" spans="1:6" ht="12.75">
      <c r="A5951" s="49"/>
      <c r="B5951" s="58" t="s">
        <v>7</v>
      </c>
      <c r="C5951" s="60" t="s">
        <v>300</v>
      </c>
      <c r="D5951" s="60" t="s">
        <v>4</v>
      </c>
      <c r="E5951" s="60" t="s">
        <v>6</v>
      </c>
      <c r="F5951" s="60" t="s">
        <v>301</v>
      </c>
    </row>
    <row r="5952" spans="1:6" ht="12.75">
      <c r="A5952" s="49" t="s">
        <v>228</v>
      </c>
      <c r="B5952" s="59"/>
      <c r="C5952" s="61"/>
      <c r="D5952" s="61"/>
      <c r="E5952" s="61"/>
      <c r="F5952" s="61"/>
    </row>
    <row r="5953" spans="1:6" ht="12.75">
      <c r="A5953" s="50"/>
      <c r="B5953" s="39" t="s">
        <v>8</v>
      </c>
      <c r="C5953" s="40">
        <v>162332.5799999833</v>
      </c>
      <c r="D5953" s="41">
        <v>0</v>
      </c>
      <c r="E5953" s="42">
        <v>0</v>
      </c>
      <c r="F5953" s="43">
        <f>C5953+D5953-E5953</f>
        <v>162332.5799999833</v>
      </c>
    </row>
    <row r="5954" spans="1:6" ht="12.75">
      <c r="A5954" s="50" t="s">
        <v>229</v>
      </c>
      <c r="B5954" s="39" t="s">
        <v>9</v>
      </c>
      <c r="C5954" s="40">
        <v>1695868.4300000006</v>
      </c>
      <c r="D5954" s="42">
        <v>0</v>
      </c>
      <c r="E5954" s="41">
        <v>0</v>
      </c>
      <c r="F5954" s="43">
        <f>C5954+D5954-E5954</f>
        <v>1695868.4300000006</v>
      </c>
    </row>
    <row r="5955" spans="1:6" ht="12.75">
      <c r="A5955" s="50" t="s">
        <v>230</v>
      </c>
      <c r="B5955" s="39" t="s">
        <v>10</v>
      </c>
      <c r="C5955" s="40">
        <v>5495646.5</v>
      </c>
      <c r="D5955" s="42">
        <v>0</v>
      </c>
      <c r="E5955" s="41">
        <v>0</v>
      </c>
      <c r="F5955" s="43">
        <f>C5955+D5955-E5955</f>
        <v>5495646.5</v>
      </c>
    </row>
    <row r="5956" spans="1:6" ht="12.75">
      <c r="A5956" s="50" t="s">
        <v>232</v>
      </c>
      <c r="B5956" s="39" t="s">
        <v>247</v>
      </c>
      <c r="C5956" s="40">
        <v>5401435.76</v>
      </c>
      <c r="D5956" s="42">
        <v>0</v>
      </c>
      <c r="E5956" s="41">
        <v>5573539.93</v>
      </c>
      <c r="F5956" s="43">
        <f>C5956+D5956-E5956</f>
        <v>-172104.16999999993</v>
      </c>
    </row>
    <row r="5957" spans="1:6" ht="12.75">
      <c r="A5957" s="51">
        <v>958</v>
      </c>
      <c r="B5957" s="39" t="s">
        <v>154</v>
      </c>
      <c r="C5957" s="40">
        <v>18260.389999999665</v>
      </c>
      <c r="D5957" s="42">
        <v>0</v>
      </c>
      <c r="E5957" s="41">
        <v>0</v>
      </c>
      <c r="F5957" s="43">
        <f>C5957+D5957-E5957</f>
        <v>18260.389999999665</v>
      </c>
    </row>
    <row r="5958" spans="1:6" ht="12.75">
      <c r="A5958" s="50" t="s">
        <v>233</v>
      </c>
      <c r="B5958" s="39" t="s">
        <v>12</v>
      </c>
      <c r="C5958" s="40">
        <v>2699246.4200000004</v>
      </c>
      <c r="D5958" s="42">
        <v>0</v>
      </c>
      <c r="E5958" s="41">
        <v>0</v>
      </c>
      <c r="F5958" s="43">
        <f aca="true" t="shared" si="154" ref="F5958:F5976">C5958+D5958-E5958</f>
        <v>2699246.4200000004</v>
      </c>
    </row>
    <row r="5959" spans="1:6" ht="12.75">
      <c r="A5959" s="51" t="s">
        <v>234</v>
      </c>
      <c r="B5959" s="39" t="s">
        <v>248</v>
      </c>
      <c r="C5959" s="40">
        <v>1820946.6500000004</v>
      </c>
      <c r="D5959" s="42">
        <v>0</v>
      </c>
      <c r="E5959" s="41">
        <v>0</v>
      </c>
      <c r="F5959" s="43">
        <f t="shared" si="154"/>
        <v>1820946.6500000004</v>
      </c>
    </row>
    <row r="5960" spans="1:6" ht="12.75">
      <c r="A5960" s="50" t="s">
        <v>231</v>
      </c>
      <c r="B5960" s="39" t="s">
        <v>249</v>
      </c>
      <c r="C5960" s="40">
        <v>5530258.219999998</v>
      </c>
      <c r="D5960" s="42">
        <v>0</v>
      </c>
      <c r="E5960" s="41">
        <v>1591164.9</v>
      </c>
      <c r="F5960" s="43">
        <f t="shared" si="154"/>
        <v>3939093.319999998</v>
      </c>
    </row>
    <row r="5961" spans="1:6" ht="12.75">
      <c r="A5961" s="51" t="s">
        <v>235</v>
      </c>
      <c r="B5961" s="39" t="s">
        <v>250</v>
      </c>
      <c r="C5961" s="40">
        <v>9824297.69000001</v>
      </c>
      <c r="D5961" s="42">
        <v>0</v>
      </c>
      <c r="E5961" s="41">
        <v>0</v>
      </c>
      <c r="F5961" s="43">
        <f t="shared" si="154"/>
        <v>9824297.69000001</v>
      </c>
    </row>
    <row r="5962" spans="1:6" ht="12.75">
      <c r="A5962" s="50" t="s">
        <v>236</v>
      </c>
      <c r="B5962" s="39" t="s">
        <v>251</v>
      </c>
      <c r="C5962" s="40">
        <v>3373166.7200000007</v>
      </c>
      <c r="D5962" s="42">
        <v>0</v>
      </c>
      <c r="E5962" s="41">
        <v>0</v>
      </c>
      <c r="F5962" s="43">
        <f t="shared" si="154"/>
        <v>3373166.7200000007</v>
      </c>
    </row>
    <row r="5963" spans="1:6" ht="12.75">
      <c r="A5963" s="50" t="s">
        <v>237</v>
      </c>
      <c r="B5963" s="39" t="s">
        <v>252</v>
      </c>
      <c r="C5963" s="40">
        <v>2895545.5400000005</v>
      </c>
      <c r="D5963" s="42">
        <v>0</v>
      </c>
      <c r="E5963" s="41">
        <v>0</v>
      </c>
      <c r="F5963" s="43">
        <f t="shared" si="154"/>
        <v>2895545.5400000005</v>
      </c>
    </row>
    <row r="5964" spans="1:6" ht="12.75">
      <c r="A5964" s="50" t="s">
        <v>238</v>
      </c>
      <c r="B5964" s="39" t="s">
        <v>253</v>
      </c>
      <c r="C5964" s="40">
        <v>2226577.8100000005</v>
      </c>
      <c r="D5964" s="42">
        <v>0</v>
      </c>
      <c r="E5964" s="41">
        <v>0</v>
      </c>
      <c r="F5964" s="43">
        <f t="shared" si="154"/>
        <v>2226577.8100000005</v>
      </c>
    </row>
    <row r="5965" spans="1:6" ht="12.75">
      <c r="A5965" s="50" t="s">
        <v>239</v>
      </c>
      <c r="B5965" s="39" t="s">
        <v>15</v>
      </c>
      <c r="C5965" s="40">
        <v>0.7199999999320426</v>
      </c>
      <c r="D5965" s="42">
        <v>0</v>
      </c>
      <c r="E5965" s="41">
        <v>0</v>
      </c>
      <c r="F5965" s="43">
        <f t="shared" si="154"/>
        <v>0.7199999999320426</v>
      </c>
    </row>
    <row r="5966" spans="1:6" ht="12.75">
      <c r="A5966" s="50" t="s">
        <v>240</v>
      </c>
      <c r="B5966" s="39" t="s">
        <v>254</v>
      </c>
      <c r="C5966" s="40">
        <v>1958726.94</v>
      </c>
      <c r="D5966" s="42">
        <v>0</v>
      </c>
      <c r="E5966" s="41">
        <v>0</v>
      </c>
      <c r="F5966" s="43">
        <f t="shared" si="154"/>
        <v>1958726.94</v>
      </c>
    </row>
    <row r="5967" spans="1:6" ht="12.75">
      <c r="A5967" s="50" t="s">
        <v>242</v>
      </c>
      <c r="B5967" s="39" t="s">
        <v>255</v>
      </c>
      <c r="C5967" s="40">
        <v>13863186.649999991</v>
      </c>
      <c r="D5967" s="42">
        <v>0</v>
      </c>
      <c r="E5967" s="41">
        <v>5683780.83</v>
      </c>
      <c r="F5967" s="43">
        <f t="shared" si="154"/>
        <v>8179405.819999991</v>
      </c>
    </row>
    <row r="5968" spans="1:6" ht="12.75">
      <c r="A5968" s="50" t="s">
        <v>241</v>
      </c>
      <c r="B5968" s="39" t="s">
        <v>17</v>
      </c>
      <c r="C5968" s="40">
        <v>7491.789999999106</v>
      </c>
      <c r="D5968" s="42">
        <v>0</v>
      </c>
      <c r="E5968" s="41">
        <v>0</v>
      </c>
      <c r="F5968" s="43">
        <f t="shared" si="154"/>
        <v>7491.789999999106</v>
      </c>
    </row>
    <row r="5969" spans="1:6" ht="12.75">
      <c r="A5969" s="50" t="s">
        <v>243</v>
      </c>
      <c r="B5969" s="39" t="s">
        <v>256</v>
      </c>
      <c r="C5969" s="40">
        <v>20849.23999999743</v>
      </c>
      <c r="D5969" s="42">
        <v>7962</v>
      </c>
      <c r="E5969" s="41">
        <v>600</v>
      </c>
      <c r="F5969" s="43">
        <f t="shared" si="154"/>
        <v>28211.23999999743</v>
      </c>
    </row>
    <row r="5970" spans="1:6" ht="12.75">
      <c r="A5970" s="50" t="s">
        <v>244</v>
      </c>
      <c r="B5970" s="39" t="s">
        <v>257</v>
      </c>
      <c r="C5970" s="40">
        <v>-0.060000000055879354</v>
      </c>
      <c r="D5970" s="42">
        <v>0</v>
      </c>
      <c r="E5970" s="41">
        <v>0</v>
      </c>
      <c r="F5970" s="43">
        <f t="shared" si="154"/>
        <v>-0.060000000055879354</v>
      </c>
    </row>
    <row r="5971" spans="1:6" ht="12.75">
      <c r="A5971" s="50" t="s">
        <v>245</v>
      </c>
      <c r="B5971" s="39" t="s">
        <v>258</v>
      </c>
      <c r="C5971" s="40">
        <v>0.5600000000558794</v>
      </c>
      <c r="D5971" s="42">
        <v>0</v>
      </c>
      <c r="E5971" s="41">
        <v>0</v>
      </c>
      <c r="F5971" s="43">
        <f t="shared" si="154"/>
        <v>0.5600000000558794</v>
      </c>
    </row>
    <row r="5972" spans="1:6" ht="12.75">
      <c r="A5972" s="51">
        <v>980</v>
      </c>
      <c r="B5972" s="39" t="s">
        <v>259</v>
      </c>
      <c r="C5972" s="40">
        <v>5182855.58</v>
      </c>
      <c r="D5972" s="42">
        <v>0</v>
      </c>
      <c r="E5972" s="41">
        <v>0</v>
      </c>
      <c r="F5972" s="43">
        <f t="shared" si="154"/>
        <v>5182855.58</v>
      </c>
    </row>
    <row r="5973" spans="1:6" ht="12.75">
      <c r="A5973" s="51"/>
      <c r="B5973" s="39" t="s">
        <v>29</v>
      </c>
      <c r="C5973" s="40">
        <v>59496.10999999942</v>
      </c>
      <c r="D5973" s="42">
        <v>0</v>
      </c>
      <c r="E5973" s="41">
        <v>0</v>
      </c>
      <c r="F5973" s="43">
        <f t="shared" si="154"/>
        <v>59496.10999999942</v>
      </c>
    </row>
    <row r="5974" spans="1:6" ht="12.75">
      <c r="A5974" s="50" t="s">
        <v>246</v>
      </c>
      <c r="B5974" s="39" t="s">
        <v>30</v>
      </c>
      <c r="C5974" s="40">
        <v>114329.00000000003</v>
      </c>
      <c r="D5974" s="42">
        <v>0</v>
      </c>
      <c r="E5974" s="41">
        <v>0</v>
      </c>
      <c r="F5974" s="43">
        <f t="shared" si="154"/>
        <v>114329.00000000003</v>
      </c>
    </row>
    <row r="5975" spans="1:6" ht="12.75">
      <c r="A5975" s="50"/>
      <c r="B5975" s="39" t="s">
        <v>67</v>
      </c>
      <c r="C5975" s="40">
        <v>144629.9700000002</v>
      </c>
      <c r="D5975" s="42">
        <v>0</v>
      </c>
      <c r="E5975" s="41">
        <v>0</v>
      </c>
      <c r="F5975" s="43">
        <f t="shared" si="154"/>
        <v>144629.9700000002</v>
      </c>
    </row>
    <row r="5976" spans="1:6" ht="12.75">
      <c r="A5976" s="50"/>
      <c r="B5976" s="44" t="s">
        <v>66</v>
      </c>
      <c r="C5976" s="40">
        <v>196192.92999999996</v>
      </c>
      <c r="D5976" s="42">
        <v>66177</v>
      </c>
      <c r="E5976" s="41">
        <v>0</v>
      </c>
      <c r="F5976" s="43">
        <f t="shared" si="154"/>
        <v>262369.92999999993</v>
      </c>
    </row>
    <row r="5977" spans="1:6" ht="15">
      <c r="A5977" s="52"/>
      <c r="B5977" s="45" t="s">
        <v>5</v>
      </c>
      <c r="C5977" s="46">
        <v>62691342.13999997</v>
      </c>
      <c r="D5977" s="47">
        <f>SUM(D5953:D5976)</f>
        <v>74139</v>
      </c>
      <c r="E5977" s="47">
        <f>SUM(E5953:E5976)</f>
        <v>12849085.66</v>
      </c>
      <c r="F5977" s="46">
        <f>SUM(F5953:F5976)</f>
        <v>49916395.479999974</v>
      </c>
    </row>
    <row r="5994" ht="12.75">
      <c r="B5994" s="37" t="s">
        <v>18</v>
      </c>
    </row>
    <row r="5995" spans="2:6" ht="12.75">
      <c r="B5995" s="34" t="s">
        <v>19</v>
      </c>
      <c r="C5995" s="35"/>
      <c r="D5995" s="35"/>
      <c r="E5995" s="36"/>
      <c r="F5995" s="36"/>
    </row>
    <row r="5996" spans="2:6" ht="15.75">
      <c r="B5996" s="34"/>
      <c r="C5996" s="14" t="s">
        <v>25</v>
      </c>
      <c r="D5996" s="14"/>
      <c r="E5996" s="15"/>
      <c r="F5996" s="38">
        <v>156</v>
      </c>
    </row>
    <row r="5997" spans="1:6" ht="12.75">
      <c r="A5997" s="49"/>
      <c r="B5997" s="58" t="s">
        <v>7</v>
      </c>
      <c r="C5997" s="60" t="s">
        <v>301</v>
      </c>
      <c r="D5997" s="60" t="s">
        <v>4</v>
      </c>
      <c r="E5997" s="60" t="s">
        <v>6</v>
      </c>
      <c r="F5997" s="60" t="s">
        <v>302</v>
      </c>
    </row>
    <row r="5998" spans="1:6" ht="12.75">
      <c r="A5998" s="49" t="s">
        <v>228</v>
      </c>
      <c r="B5998" s="59"/>
      <c r="C5998" s="61"/>
      <c r="D5998" s="61"/>
      <c r="E5998" s="61"/>
      <c r="F5998" s="61"/>
    </row>
    <row r="5999" spans="1:6" ht="12.75">
      <c r="A5999" s="50"/>
      <c r="B5999" s="39" t="s">
        <v>8</v>
      </c>
      <c r="C5999" s="40">
        <v>162332.5799999833</v>
      </c>
      <c r="D5999" s="41">
        <v>0</v>
      </c>
      <c r="E5999" s="42">
        <v>0</v>
      </c>
      <c r="F5999" s="43">
        <f>C5999+D5999-E5999</f>
        <v>162332.5799999833</v>
      </c>
    </row>
    <row r="6000" spans="1:6" ht="12.75">
      <c r="A6000" s="50" t="s">
        <v>229</v>
      </c>
      <c r="B6000" s="39" t="s">
        <v>9</v>
      </c>
      <c r="C6000" s="40">
        <v>1695868.4300000006</v>
      </c>
      <c r="D6000" s="42">
        <v>0</v>
      </c>
      <c r="E6000" s="41">
        <v>0</v>
      </c>
      <c r="F6000" s="43">
        <f>C6000+D6000-E6000</f>
        <v>1695868.4300000006</v>
      </c>
    </row>
    <row r="6001" spans="1:6" ht="12.75">
      <c r="A6001" s="50" t="s">
        <v>230</v>
      </c>
      <c r="B6001" s="39" t="s">
        <v>10</v>
      </c>
      <c r="C6001" s="40">
        <v>5495646.5</v>
      </c>
      <c r="D6001" s="42">
        <v>0</v>
      </c>
      <c r="E6001" s="41">
        <v>2435517.44</v>
      </c>
      <c r="F6001" s="43">
        <f>C6001+D6001-E6001</f>
        <v>3060129.06</v>
      </c>
    </row>
    <row r="6002" spans="1:6" ht="12.75">
      <c r="A6002" s="50" t="s">
        <v>232</v>
      </c>
      <c r="B6002" s="39" t="s">
        <v>247</v>
      </c>
      <c r="C6002" s="40">
        <v>-172104.16999999993</v>
      </c>
      <c r="D6002" s="42">
        <v>0</v>
      </c>
      <c r="E6002" s="41">
        <v>0</v>
      </c>
      <c r="F6002" s="43">
        <f>C6002+D6002-E6002</f>
        <v>-172104.16999999993</v>
      </c>
    </row>
    <row r="6003" spans="1:6" ht="12.75">
      <c r="A6003" s="51">
        <v>958</v>
      </c>
      <c r="B6003" s="39" t="s">
        <v>154</v>
      </c>
      <c r="C6003" s="40">
        <v>18260.389999999665</v>
      </c>
      <c r="D6003" s="42">
        <v>0</v>
      </c>
      <c r="E6003" s="41">
        <v>0</v>
      </c>
      <c r="F6003" s="43">
        <f>C6003+D6003-E6003</f>
        <v>18260.389999999665</v>
      </c>
    </row>
    <row r="6004" spans="1:6" ht="12.75">
      <c r="A6004" s="50" t="s">
        <v>233</v>
      </c>
      <c r="B6004" s="39" t="s">
        <v>12</v>
      </c>
      <c r="C6004" s="40">
        <v>2699246.4200000004</v>
      </c>
      <c r="D6004" s="42">
        <v>1120828.03</v>
      </c>
      <c r="E6004" s="41">
        <v>1845152.27</v>
      </c>
      <c r="F6004" s="43">
        <f aca="true" t="shared" si="155" ref="F6004:F6022">C6004+D6004-E6004</f>
        <v>1974922.1800000002</v>
      </c>
    </row>
    <row r="6005" spans="1:6" ht="12.75">
      <c r="A6005" s="51" t="s">
        <v>234</v>
      </c>
      <c r="B6005" s="39" t="s">
        <v>248</v>
      </c>
      <c r="C6005" s="40">
        <v>1820946.6500000004</v>
      </c>
      <c r="D6005" s="42">
        <v>0</v>
      </c>
      <c r="E6005" s="41">
        <v>1283683.68</v>
      </c>
      <c r="F6005" s="43">
        <f t="shared" si="155"/>
        <v>537262.9700000004</v>
      </c>
    </row>
    <row r="6006" spans="1:6" ht="12.75">
      <c r="A6006" s="50" t="s">
        <v>231</v>
      </c>
      <c r="B6006" s="39" t="s">
        <v>249</v>
      </c>
      <c r="C6006" s="40">
        <v>3939093.319999998</v>
      </c>
      <c r="D6006" s="42">
        <v>0</v>
      </c>
      <c r="E6006" s="41">
        <v>0</v>
      </c>
      <c r="F6006" s="43">
        <f t="shared" si="155"/>
        <v>3939093.319999998</v>
      </c>
    </row>
    <row r="6007" spans="1:6" ht="12.75">
      <c r="A6007" s="51" t="s">
        <v>235</v>
      </c>
      <c r="B6007" s="39" t="s">
        <v>250</v>
      </c>
      <c r="C6007" s="40">
        <v>9824297.69000001</v>
      </c>
      <c r="D6007" s="42">
        <v>0</v>
      </c>
      <c r="E6007" s="41">
        <v>0</v>
      </c>
      <c r="F6007" s="43">
        <f t="shared" si="155"/>
        <v>9824297.69000001</v>
      </c>
    </row>
    <row r="6008" spans="1:6" ht="12.75">
      <c r="A6008" s="50" t="s">
        <v>236</v>
      </c>
      <c r="B6008" s="39" t="s">
        <v>251</v>
      </c>
      <c r="C6008" s="40">
        <v>3373166.7200000007</v>
      </c>
      <c r="D6008" s="42">
        <v>0</v>
      </c>
      <c r="E6008" s="41">
        <v>0</v>
      </c>
      <c r="F6008" s="43">
        <f t="shared" si="155"/>
        <v>3373166.7200000007</v>
      </c>
    </row>
    <row r="6009" spans="1:6" ht="12.75">
      <c r="A6009" s="50" t="s">
        <v>237</v>
      </c>
      <c r="B6009" s="39" t="s">
        <v>252</v>
      </c>
      <c r="C6009" s="40">
        <v>2895545.5400000005</v>
      </c>
      <c r="D6009" s="42">
        <v>0</v>
      </c>
      <c r="E6009" s="41">
        <v>0</v>
      </c>
      <c r="F6009" s="43">
        <f t="shared" si="155"/>
        <v>2895545.5400000005</v>
      </c>
    </row>
    <row r="6010" spans="1:6" ht="12.75">
      <c r="A6010" s="50" t="s">
        <v>238</v>
      </c>
      <c r="B6010" s="39" t="s">
        <v>253</v>
      </c>
      <c r="C6010" s="40">
        <v>2226577.8100000005</v>
      </c>
      <c r="D6010" s="42">
        <v>0</v>
      </c>
      <c r="E6010" s="41">
        <v>0</v>
      </c>
      <c r="F6010" s="43">
        <f t="shared" si="155"/>
        <v>2226577.8100000005</v>
      </c>
    </row>
    <row r="6011" spans="1:6" ht="12.75">
      <c r="A6011" s="50" t="s">
        <v>239</v>
      </c>
      <c r="B6011" s="39" t="s">
        <v>15</v>
      </c>
      <c r="C6011" s="40">
        <v>0.7199999999320426</v>
      </c>
      <c r="D6011" s="42">
        <v>0</v>
      </c>
      <c r="E6011" s="41">
        <v>0</v>
      </c>
      <c r="F6011" s="43">
        <f t="shared" si="155"/>
        <v>0.7199999999320426</v>
      </c>
    </row>
    <row r="6012" spans="1:6" ht="12.75">
      <c r="A6012" s="50" t="s">
        <v>240</v>
      </c>
      <c r="B6012" s="39" t="s">
        <v>254</v>
      </c>
      <c r="C6012" s="40">
        <v>1958726.94</v>
      </c>
      <c r="D6012" s="42">
        <v>0</v>
      </c>
      <c r="E6012" s="41">
        <v>0</v>
      </c>
      <c r="F6012" s="43">
        <f t="shared" si="155"/>
        <v>1958726.94</v>
      </c>
    </row>
    <row r="6013" spans="1:6" ht="12.75">
      <c r="A6013" s="50" t="s">
        <v>242</v>
      </c>
      <c r="B6013" s="39" t="s">
        <v>255</v>
      </c>
      <c r="C6013" s="40">
        <v>8179405.819999991</v>
      </c>
      <c r="D6013" s="42">
        <v>0</v>
      </c>
      <c r="E6013" s="41">
        <v>0</v>
      </c>
      <c r="F6013" s="43">
        <f t="shared" si="155"/>
        <v>8179405.819999991</v>
      </c>
    </row>
    <row r="6014" spans="1:6" ht="12.75">
      <c r="A6014" s="50" t="s">
        <v>241</v>
      </c>
      <c r="B6014" s="39" t="s">
        <v>17</v>
      </c>
      <c r="C6014" s="40">
        <v>7491.789999999106</v>
      </c>
      <c r="D6014" s="42">
        <v>0</v>
      </c>
      <c r="E6014" s="41">
        <v>0</v>
      </c>
      <c r="F6014" s="43">
        <f t="shared" si="155"/>
        <v>7491.789999999106</v>
      </c>
    </row>
    <row r="6015" spans="1:6" ht="12.75">
      <c r="A6015" s="50" t="s">
        <v>243</v>
      </c>
      <c r="B6015" s="39" t="s">
        <v>256</v>
      </c>
      <c r="C6015" s="40">
        <v>28211.23999999743</v>
      </c>
      <c r="D6015" s="42">
        <v>0</v>
      </c>
      <c r="E6015" s="41">
        <v>0</v>
      </c>
      <c r="F6015" s="43">
        <f t="shared" si="155"/>
        <v>28211.23999999743</v>
      </c>
    </row>
    <row r="6016" spans="1:6" ht="12.75">
      <c r="A6016" s="50" t="s">
        <v>244</v>
      </c>
      <c r="B6016" s="39" t="s">
        <v>257</v>
      </c>
      <c r="C6016" s="40">
        <v>-0.060000000055879354</v>
      </c>
      <c r="D6016" s="42">
        <v>0</v>
      </c>
      <c r="E6016" s="41">
        <v>0</v>
      </c>
      <c r="F6016" s="43">
        <f t="shared" si="155"/>
        <v>-0.060000000055879354</v>
      </c>
    </row>
    <row r="6017" spans="1:6" ht="12.75">
      <c r="A6017" s="50" t="s">
        <v>245</v>
      </c>
      <c r="B6017" s="39" t="s">
        <v>258</v>
      </c>
      <c r="C6017" s="40">
        <v>0.5600000000558794</v>
      </c>
      <c r="D6017" s="42">
        <v>0</v>
      </c>
      <c r="E6017" s="41">
        <v>0</v>
      </c>
      <c r="F6017" s="43">
        <f t="shared" si="155"/>
        <v>0.5600000000558794</v>
      </c>
    </row>
    <row r="6018" spans="1:6" ht="12.75">
      <c r="A6018" s="51">
        <v>980</v>
      </c>
      <c r="B6018" s="39" t="s">
        <v>259</v>
      </c>
      <c r="C6018" s="40">
        <v>5182855.58</v>
      </c>
      <c r="D6018" s="42">
        <v>0</v>
      </c>
      <c r="E6018" s="41">
        <v>0</v>
      </c>
      <c r="F6018" s="43">
        <f t="shared" si="155"/>
        <v>5182855.58</v>
      </c>
    </row>
    <row r="6019" spans="1:6" ht="12.75">
      <c r="A6019" s="51"/>
      <c r="B6019" s="39" t="s">
        <v>29</v>
      </c>
      <c r="C6019" s="40">
        <v>59496.10999999942</v>
      </c>
      <c r="D6019" s="42">
        <v>2751193.25</v>
      </c>
      <c r="E6019" s="41">
        <v>0</v>
      </c>
      <c r="F6019" s="43">
        <f t="shared" si="155"/>
        <v>2810689.3599999994</v>
      </c>
    </row>
    <row r="6020" spans="1:6" ht="12.75">
      <c r="A6020" s="50" t="s">
        <v>246</v>
      </c>
      <c r="B6020" s="39" t="s">
        <v>30</v>
      </c>
      <c r="C6020" s="40">
        <v>114329.00000000003</v>
      </c>
      <c r="D6020" s="42">
        <v>0</v>
      </c>
      <c r="E6020" s="41">
        <v>0</v>
      </c>
      <c r="F6020" s="43">
        <f t="shared" si="155"/>
        <v>114329.00000000003</v>
      </c>
    </row>
    <row r="6021" spans="1:6" ht="12.75">
      <c r="A6021" s="50"/>
      <c r="B6021" s="39" t="s">
        <v>67</v>
      </c>
      <c r="C6021" s="40">
        <v>144629.9700000002</v>
      </c>
      <c r="D6021" s="42">
        <v>0</v>
      </c>
      <c r="E6021" s="41">
        <v>0</v>
      </c>
      <c r="F6021" s="43">
        <f t="shared" si="155"/>
        <v>144629.9700000002</v>
      </c>
    </row>
    <row r="6022" spans="1:6" ht="12.75">
      <c r="A6022" s="50"/>
      <c r="B6022" s="44" t="s">
        <v>66</v>
      </c>
      <c r="C6022" s="40">
        <v>262369.92999999993</v>
      </c>
      <c r="D6022" s="42">
        <v>4500</v>
      </c>
      <c r="E6022" s="41">
        <v>0</v>
      </c>
      <c r="F6022" s="43">
        <f t="shared" si="155"/>
        <v>266869.92999999993</v>
      </c>
    </row>
    <row r="6023" spans="1:6" ht="15">
      <c r="A6023" s="52"/>
      <c r="B6023" s="45" t="s">
        <v>5</v>
      </c>
      <c r="C6023" s="46">
        <v>49916395.479999974</v>
      </c>
      <c r="D6023" s="47">
        <f>SUM(D5999:D6022)</f>
        <v>3876521.2800000003</v>
      </c>
      <c r="E6023" s="47">
        <f>SUM(E5999:E6022)</f>
        <v>5564353.39</v>
      </c>
      <c r="F6023" s="46">
        <f>SUM(F5999:F6022)</f>
        <v>48228563.369999975</v>
      </c>
    </row>
    <row r="6037" ht="12.75">
      <c r="B6037" s="37" t="s">
        <v>18</v>
      </c>
    </row>
    <row r="6038" spans="2:6" ht="12.75">
      <c r="B6038" s="34" t="s">
        <v>19</v>
      </c>
      <c r="C6038" s="35"/>
      <c r="D6038" s="35"/>
      <c r="E6038" s="36"/>
      <c r="F6038" s="36"/>
    </row>
    <row r="6039" spans="2:6" ht="15.75">
      <c r="B6039" s="34"/>
      <c r="C6039" s="14" t="s">
        <v>25</v>
      </c>
      <c r="D6039" s="14"/>
      <c r="E6039" s="15"/>
      <c r="F6039" s="38">
        <v>157</v>
      </c>
    </row>
    <row r="6040" spans="1:6" ht="12.75">
      <c r="A6040" s="49"/>
      <c r="B6040" s="58" t="s">
        <v>7</v>
      </c>
      <c r="C6040" s="60" t="s">
        <v>302</v>
      </c>
      <c r="D6040" s="60" t="s">
        <v>4</v>
      </c>
      <c r="E6040" s="60" t="s">
        <v>6</v>
      </c>
      <c r="F6040" s="60" t="s">
        <v>303</v>
      </c>
    </row>
    <row r="6041" spans="1:6" ht="12.75">
      <c r="A6041" s="49" t="s">
        <v>228</v>
      </c>
      <c r="B6041" s="59"/>
      <c r="C6041" s="61"/>
      <c r="D6041" s="61"/>
      <c r="E6041" s="61"/>
      <c r="F6041" s="61"/>
    </row>
    <row r="6042" spans="1:6" ht="12.75">
      <c r="A6042" s="50"/>
      <c r="B6042" s="39" t="s">
        <v>8</v>
      </c>
      <c r="C6042" s="40">
        <v>162332.5799999833</v>
      </c>
      <c r="D6042" s="41">
        <v>0</v>
      </c>
      <c r="E6042" s="42">
        <v>0</v>
      </c>
      <c r="F6042" s="43">
        <f>C6042+D6042-E6042</f>
        <v>162332.5799999833</v>
      </c>
    </row>
    <row r="6043" spans="1:6" ht="12.75">
      <c r="A6043" s="50" t="s">
        <v>229</v>
      </c>
      <c r="B6043" s="39" t="s">
        <v>9</v>
      </c>
      <c r="C6043" s="40">
        <v>1695868.4300000006</v>
      </c>
      <c r="D6043" s="42">
        <v>0</v>
      </c>
      <c r="E6043" s="41">
        <v>0</v>
      </c>
      <c r="F6043" s="43">
        <f>C6043+D6043-E6043</f>
        <v>1695868.4300000006</v>
      </c>
    </row>
    <row r="6044" spans="1:6" ht="12.75">
      <c r="A6044" s="50" t="s">
        <v>230</v>
      </c>
      <c r="B6044" s="39" t="s">
        <v>10</v>
      </c>
      <c r="C6044" s="40">
        <v>3060129.06</v>
      </c>
      <c r="D6044" s="42">
        <v>0</v>
      </c>
      <c r="E6044" s="41">
        <v>0</v>
      </c>
      <c r="F6044" s="43">
        <f>C6044+D6044-E6044</f>
        <v>3060129.06</v>
      </c>
    </row>
    <row r="6045" spans="1:6" ht="12.75">
      <c r="A6045" s="50" t="s">
        <v>232</v>
      </c>
      <c r="B6045" s="39" t="s">
        <v>247</v>
      </c>
      <c r="C6045" s="40">
        <v>-172104.16999999993</v>
      </c>
      <c r="D6045" s="42">
        <v>0</v>
      </c>
      <c r="E6045" s="41">
        <v>0</v>
      </c>
      <c r="F6045" s="43">
        <f>C6045+D6045-E6045</f>
        <v>-172104.16999999993</v>
      </c>
    </row>
    <row r="6046" spans="1:6" ht="12.75">
      <c r="A6046" s="51">
        <v>958</v>
      </c>
      <c r="B6046" s="39" t="s">
        <v>154</v>
      </c>
      <c r="C6046" s="40">
        <v>18260.389999999665</v>
      </c>
      <c r="D6046" s="42">
        <v>0</v>
      </c>
      <c r="E6046" s="41">
        <v>0</v>
      </c>
      <c r="F6046" s="43">
        <f>C6046+D6046-E6046</f>
        <v>18260.389999999665</v>
      </c>
    </row>
    <row r="6047" spans="1:6" ht="12.75">
      <c r="A6047" s="50" t="s">
        <v>233</v>
      </c>
      <c r="B6047" s="39" t="s">
        <v>12</v>
      </c>
      <c r="C6047" s="40">
        <v>1974922.1800000002</v>
      </c>
      <c r="D6047" s="42">
        <v>0</v>
      </c>
      <c r="E6047" s="41">
        <v>66042.68</v>
      </c>
      <c r="F6047" s="43">
        <f aca="true" t="shared" si="156" ref="F6047:F6065">C6047+D6047-E6047</f>
        <v>1908879.5000000002</v>
      </c>
    </row>
    <row r="6048" spans="1:6" ht="12.75">
      <c r="A6048" s="51" t="s">
        <v>234</v>
      </c>
      <c r="B6048" s="39" t="s">
        <v>248</v>
      </c>
      <c r="C6048" s="40">
        <v>537262.9700000004</v>
      </c>
      <c r="D6048" s="42">
        <v>1951476.98</v>
      </c>
      <c r="E6048" s="41">
        <v>0</v>
      </c>
      <c r="F6048" s="43">
        <f t="shared" si="156"/>
        <v>2488739.95</v>
      </c>
    </row>
    <row r="6049" spans="1:6" ht="12.75">
      <c r="A6049" s="50" t="s">
        <v>231</v>
      </c>
      <c r="B6049" s="39" t="s">
        <v>249</v>
      </c>
      <c r="C6049" s="40">
        <v>3939093.319999998</v>
      </c>
      <c r="D6049" s="42">
        <v>0</v>
      </c>
      <c r="E6049" s="41">
        <v>0</v>
      </c>
      <c r="F6049" s="43">
        <f t="shared" si="156"/>
        <v>3939093.319999998</v>
      </c>
    </row>
    <row r="6050" spans="1:6" ht="12.75">
      <c r="A6050" s="51" t="s">
        <v>235</v>
      </c>
      <c r="B6050" s="39" t="s">
        <v>250</v>
      </c>
      <c r="C6050" s="40">
        <v>9824297.69000001</v>
      </c>
      <c r="D6050" s="42">
        <v>0</v>
      </c>
      <c r="E6050" s="41">
        <v>0</v>
      </c>
      <c r="F6050" s="43">
        <f t="shared" si="156"/>
        <v>9824297.69000001</v>
      </c>
    </row>
    <row r="6051" spans="1:6" ht="12.75">
      <c r="A6051" s="50" t="s">
        <v>236</v>
      </c>
      <c r="B6051" s="39" t="s">
        <v>251</v>
      </c>
      <c r="C6051" s="40">
        <v>3373166.7200000007</v>
      </c>
      <c r="D6051" s="42">
        <v>0</v>
      </c>
      <c r="E6051" s="41">
        <v>673680</v>
      </c>
      <c r="F6051" s="43">
        <f t="shared" si="156"/>
        <v>2699486.7200000007</v>
      </c>
    </row>
    <row r="6052" spans="1:6" ht="12.75">
      <c r="A6052" s="50" t="s">
        <v>237</v>
      </c>
      <c r="B6052" s="39" t="s">
        <v>252</v>
      </c>
      <c r="C6052" s="40">
        <v>2895545.5400000005</v>
      </c>
      <c r="D6052" s="42">
        <v>0</v>
      </c>
      <c r="E6052" s="41">
        <v>656172</v>
      </c>
      <c r="F6052" s="43">
        <f t="shared" si="156"/>
        <v>2239373.5400000005</v>
      </c>
    </row>
    <row r="6053" spans="1:6" ht="12.75">
      <c r="A6053" s="50" t="s">
        <v>238</v>
      </c>
      <c r="B6053" s="39" t="s">
        <v>253</v>
      </c>
      <c r="C6053" s="40">
        <v>2226577.8100000005</v>
      </c>
      <c r="D6053" s="42">
        <v>0</v>
      </c>
      <c r="E6053" s="41">
        <v>2232230</v>
      </c>
      <c r="F6053" s="43">
        <f t="shared" si="156"/>
        <v>-5652.1899999994785</v>
      </c>
    </row>
    <row r="6054" spans="1:6" ht="12.75">
      <c r="A6054" s="50" t="s">
        <v>239</v>
      </c>
      <c r="B6054" s="39" t="s">
        <v>15</v>
      </c>
      <c r="C6054" s="40">
        <v>0.7199999999320426</v>
      </c>
      <c r="D6054" s="42">
        <v>0</v>
      </c>
      <c r="E6054" s="41">
        <v>0</v>
      </c>
      <c r="F6054" s="43">
        <f t="shared" si="156"/>
        <v>0.7199999999320426</v>
      </c>
    </row>
    <row r="6055" spans="1:6" ht="12.75">
      <c r="A6055" s="50" t="s">
        <v>240</v>
      </c>
      <c r="B6055" s="39" t="s">
        <v>254</v>
      </c>
      <c r="C6055" s="40">
        <v>1958726.94</v>
      </c>
      <c r="D6055" s="42">
        <v>0</v>
      </c>
      <c r="E6055" s="41">
        <v>247170</v>
      </c>
      <c r="F6055" s="43">
        <f t="shared" si="156"/>
        <v>1711556.94</v>
      </c>
    </row>
    <row r="6056" spans="1:6" ht="12.75">
      <c r="A6056" s="50" t="s">
        <v>242</v>
      </c>
      <c r="B6056" s="39" t="s">
        <v>255</v>
      </c>
      <c r="C6056" s="40">
        <v>8179405.819999991</v>
      </c>
      <c r="D6056" s="42">
        <v>0</v>
      </c>
      <c r="E6056" s="41">
        <v>0</v>
      </c>
      <c r="F6056" s="43">
        <f t="shared" si="156"/>
        <v>8179405.819999991</v>
      </c>
    </row>
    <row r="6057" spans="1:6" ht="12.75">
      <c r="A6057" s="50" t="s">
        <v>241</v>
      </c>
      <c r="B6057" s="39" t="s">
        <v>17</v>
      </c>
      <c r="C6057" s="40">
        <v>7491.789999999106</v>
      </c>
      <c r="D6057" s="42">
        <v>0</v>
      </c>
      <c r="E6057" s="41">
        <v>0</v>
      </c>
      <c r="F6057" s="43">
        <f t="shared" si="156"/>
        <v>7491.789999999106</v>
      </c>
    </row>
    <row r="6058" spans="1:6" ht="12.75">
      <c r="A6058" s="50" t="s">
        <v>243</v>
      </c>
      <c r="B6058" s="39" t="s">
        <v>256</v>
      </c>
      <c r="C6058" s="40">
        <v>28211.23999999743</v>
      </c>
      <c r="D6058" s="42">
        <v>0</v>
      </c>
      <c r="E6058" s="41">
        <v>0</v>
      </c>
      <c r="F6058" s="43">
        <f t="shared" si="156"/>
        <v>28211.23999999743</v>
      </c>
    </row>
    <row r="6059" spans="1:6" ht="12.75">
      <c r="A6059" s="50" t="s">
        <v>244</v>
      </c>
      <c r="B6059" s="39" t="s">
        <v>257</v>
      </c>
      <c r="C6059" s="40">
        <v>-0.060000000055879354</v>
      </c>
      <c r="D6059" s="42">
        <v>0</v>
      </c>
      <c r="E6059" s="41">
        <v>0</v>
      </c>
      <c r="F6059" s="43">
        <f t="shared" si="156"/>
        <v>-0.060000000055879354</v>
      </c>
    </row>
    <row r="6060" spans="1:6" ht="12.75">
      <c r="A6060" s="50" t="s">
        <v>245</v>
      </c>
      <c r="B6060" s="39" t="s">
        <v>258</v>
      </c>
      <c r="C6060" s="40">
        <v>0.5600000000558794</v>
      </c>
      <c r="D6060" s="42">
        <v>0</v>
      </c>
      <c r="E6060" s="41">
        <v>0</v>
      </c>
      <c r="F6060" s="43">
        <f t="shared" si="156"/>
        <v>0.5600000000558794</v>
      </c>
    </row>
    <row r="6061" spans="1:6" ht="12.75">
      <c r="A6061" s="51">
        <v>980</v>
      </c>
      <c r="B6061" s="39" t="s">
        <v>259</v>
      </c>
      <c r="C6061" s="40">
        <v>5182855.58</v>
      </c>
      <c r="D6061" s="42">
        <v>0</v>
      </c>
      <c r="E6061" s="41">
        <v>0</v>
      </c>
      <c r="F6061" s="43">
        <f t="shared" si="156"/>
        <v>5182855.58</v>
      </c>
    </row>
    <row r="6062" spans="1:6" ht="12.75">
      <c r="A6062" s="51"/>
      <c r="B6062" s="39" t="s">
        <v>29</v>
      </c>
      <c r="C6062" s="40">
        <v>2810689.3599999994</v>
      </c>
      <c r="D6062" s="42">
        <v>0</v>
      </c>
      <c r="E6062" s="41">
        <v>2751193.32</v>
      </c>
      <c r="F6062" s="43">
        <f t="shared" si="156"/>
        <v>59496.03999999957</v>
      </c>
    </row>
    <row r="6063" spans="1:6" ht="12.75">
      <c r="A6063" s="50" t="s">
        <v>246</v>
      </c>
      <c r="B6063" s="39" t="s">
        <v>30</v>
      </c>
      <c r="C6063" s="40">
        <v>114329.00000000003</v>
      </c>
      <c r="D6063" s="42">
        <v>0</v>
      </c>
      <c r="E6063" s="41">
        <v>0</v>
      </c>
      <c r="F6063" s="43">
        <f t="shared" si="156"/>
        <v>114329.00000000003</v>
      </c>
    </row>
    <row r="6064" spans="1:6" ht="12.75">
      <c r="A6064" s="50"/>
      <c r="B6064" s="39" t="s">
        <v>67</v>
      </c>
      <c r="C6064" s="40">
        <v>144629.9700000002</v>
      </c>
      <c r="D6064" s="42">
        <v>0</v>
      </c>
      <c r="E6064" s="41">
        <v>0</v>
      </c>
      <c r="F6064" s="43">
        <f t="shared" si="156"/>
        <v>144629.9700000002</v>
      </c>
    </row>
    <row r="6065" spans="1:6" ht="12.75">
      <c r="A6065" s="50"/>
      <c r="B6065" s="44" t="s">
        <v>66</v>
      </c>
      <c r="C6065" s="40">
        <v>266869.92999999993</v>
      </c>
      <c r="D6065" s="42">
        <v>2200</v>
      </c>
      <c r="E6065" s="41">
        <v>166160.03</v>
      </c>
      <c r="F6065" s="43">
        <f t="shared" si="156"/>
        <v>102909.89999999994</v>
      </c>
    </row>
    <row r="6066" spans="1:6" ht="15">
      <c r="A6066" s="52"/>
      <c r="B6066" s="45" t="s">
        <v>5</v>
      </c>
      <c r="C6066" s="46">
        <v>48228563.369999975</v>
      </c>
      <c r="D6066" s="47">
        <f>SUM(D6042:D6065)</f>
        <v>1953676.98</v>
      </c>
      <c r="E6066" s="47">
        <f>SUM(E6042:E6065)</f>
        <v>6792648.03</v>
      </c>
      <c r="F6066" s="46">
        <f>SUM(F6042:F6065)</f>
        <v>43389592.31999997</v>
      </c>
    </row>
    <row r="6083" ht="12.75">
      <c r="B6083" s="37" t="s">
        <v>18</v>
      </c>
    </row>
    <row r="6084" spans="2:6" ht="12.75">
      <c r="B6084" s="34" t="s">
        <v>19</v>
      </c>
      <c r="C6084" s="35"/>
      <c r="D6084" s="35"/>
      <c r="E6084" s="36"/>
      <c r="F6084" s="36"/>
    </row>
    <row r="6085" spans="2:6" ht="15.75">
      <c r="B6085" s="34"/>
      <c r="C6085" s="14" t="s">
        <v>25</v>
      </c>
      <c r="D6085" s="14"/>
      <c r="E6085" s="15"/>
      <c r="F6085" s="38">
        <v>158</v>
      </c>
    </row>
    <row r="6086" spans="1:6" ht="12.75">
      <c r="A6086" s="49"/>
      <c r="B6086" s="58" t="s">
        <v>7</v>
      </c>
      <c r="C6086" s="60" t="s">
        <v>303</v>
      </c>
      <c r="D6086" s="60" t="s">
        <v>4</v>
      </c>
      <c r="E6086" s="60" t="s">
        <v>6</v>
      </c>
      <c r="F6086" s="60" t="s">
        <v>304</v>
      </c>
    </row>
    <row r="6087" spans="1:6" ht="12.75">
      <c r="A6087" s="49" t="s">
        <v>228</v>
      </c>
      <c r="B6087" s="59"/>
      <c r="C6087" s="61"/>
      <c r="D6087" s="61"/>
      <c r="E6087" s="61"/>
      <c r="F6087" s="61"/>
    </row>
    <row r="6088" spans="1:6" ht="12.75">
      <c r="A6088" s="50"/>
      <c r="B6088" s="39" t="s">
        <v>8</v>
      </c>
      <c r="C6088" s="40">
        <v>162332.5799999833</v>
      </c>
      <c r="D6088" s="41">
        <v>0</v>
      </c>
      <c r="E6088" s="42">
        <v>0</v>
      </c>
      <c r="F6088" s="43">
        <f>C6088+D6088-E6088</f>
        <v>162332.5799999833</v>
      </c>
    </row>
    <row r="6089" spans="1:6" ht="12.75">
      <c r="A6089" s="50" t="s">
        <v>229</v>
      </c>
      <c r="B6089" s="39" t="s">
        <v>9</v>
      </c>
      <c r="C6089" s="40">
        <v>1695868.4300000006</v>
      </c>
      <c r="D6089" s="42">
        <v>0</v>
      </c>
      <c r="E6089" s="41">
        <v>0</v>
      </c>
      <c r="F6089" s="43">
        <f>C6089+D6089-E6089</f>
        <v>1695868.4300000006</v>
      </c>
    </row>
    <row r="6090" spans="1:6" ht="12.75">
      <c r="A6090" s="50" t="s">
        <v>230</v>
      </c>
      <c r="B6090" s="39" t="s">
        <v>10</v>
      </c>
      <c r="C6090" s="40">
        <v>3060129.06</v>
      </c>
      <c r="D6090" s="42">
        <v>0</v>
      </c>
      <c r="E6090" s="41">
        <v>0</v>
      </c>
      <c r="F6090" s="43">
        <f>C6090+D6090-E6090</f>
        <v>3060129.06</v>
      </c>
    </row>
    <row r="6091" spans="1:6" ht="12.75">
      <c r="A6091" s="50" t="s">
        <v>232</v>
      </c>
      <c r="B6091" s="39" t="s">
        <v>247</v>
      </c>
      <c r="C6091" s="40">
        <v>-172104.16999999993</v>
      </c>
      <c r="D6091" s="42">
        <v>0</v>
      </c>
      <c r="E6091" s="41">
        <v>0</v>
      </c>
      <c r="F6091" s="43">
        <f>C6091+D6091-E6091</f>
        <v>-172104.16999999993</v>
      </c>
    </row>
    <row r="6092" spans="1:6" ht="12.75">
      <c r="A6092" s="51">
        <v>958</v>
      </c>
      <c r="B6092" s="39" t="s">
        <v>154</v>
      </c>
      <c r="C6092" s="40">
        <v>18260.389999999665</v>
      </c>
      <c r="D6092" s="42">
        <v>0</v>
      </c>
      <c r="E6092" s="41">
        <v>0</v>
      </c>
      <c r="F6092" s="43">
        <f>C6092+D6092-E6092</f>
        <v>18260.389999999665</v>
      </c>
    </row>
    <row r="6093" spans="1:6" ht="12.75">
      <c r="A6093" s="50" t="s">
        <v>233</v>
      </c>
      <c r="B6093" s="39" t="s">
        <v>12</v>
      </c>
      <c r="C6093" s="40">
        <v>1908879.5000000002</v>
      </c>
      <c r="D6093" s="42">
        <v>0</v>
      </c>
      <c r="E6093" s="41">
        <v>0</v>
      </c>
      <c r="F6093" s="43">
        <f aca="true" t="shared" si="157" ref="F6093:F6111">C6093+D6093-E6093</f>
        <v>1908879.5000000002</v>
      </c>
    </row>
    <row r="6094" spans="1:6" ht="12.75">
      <c r="A6094" s="51" t="s">
        <v>234</v>
      </c>
      <c r="B6094" s="39" t="s">
        <v>248</v>
      </c>
      <c r="C6094" s="40">
        <v>2488739.95</v>
      </c>
      <c r="D6094" s="42">
        <v>0</v>
      </c>
      <c r="E6094" s="41">
        <v>2032700.56</v>
      </c>
      <c r="F6094" s="43">
        <f t="shared" si="157"/>
        <v>456039.39000000013</v>
      </c>
    </row>
    <row r="6095" spans="1:6" ht="12.75">
      <c r="A6095" s="50" t="s">
        <v>231</v>
      </c>
      <c r="B6095" s="39" t="s">
        <v>249</v>
      </c>
      <c r="C6095" s="40">
        <v>3939093.319999998</v>
      </c>
      <c r="D6095" s="42">
        <v>0</v>
      </c>
      <c r="E6095" s="41">
        <v>0</v>
      </c>
      <c r="F6095" s="43">
        <f t="shared" si="157"/>
        <v>3939093.319999998</v>
      </c>
    </row>
    <row r="6096" spans="1:6" ht="12.75">
      <c r="A6096" s="51" t="s">
        <v>235</v>
      </c>
      <c r="B6096" s="39" t="s">
        <v>250</v>
      </c>
      <c r="C6096" s="40">
        <v>9824297.69000001</v>
      </c>
      <c r="D6096" s="42">
        <v>0</v>
      </c>
      <c r="E6096" s="41">
        <v>8278059.04</v>
      </c>
      <c r="F6096" s="43">
        <f t="shared" si="157"/>
        <v>1546238.6500000106</v>
      </c>
    </row>
    <row r="6097" spans="1:6" ht="12.75">
      <c r="A6097" s="50" t="s">
        <v>236</v>
      </c>
      <c r="B6097" s="39" t="s">
        <v>251</v>
      </c>
      <c r="C6097" s="40">
        <v>2699486.7200000007</v>
      </c>
      <c r="D6097" s="42">
        <v>0</v>
      </c>
      <c r="E6097" s="41">
        <v>0</v>
      </c>
      <c r="F6097" s="43">
        <f t="shared" si="157"/>
        <v>2699486.7200000007</v>
      </c>
    </row>
    <row r="6098" spans="1:6" ht="12.75">
      <c r="A6098" s="50" t="s">
        <v>237</v>
      </c>
      <c r="B6098" s="39" t="s">
        <v>252</v>
      </c>
      <c r="C6098" s="40">
        <v>2239373.5400000005</v>
      </c>
      <c r="D6098" s="42">
        <v>0</v>
      </c>
      <c r="E6098" s="41">
        <v>0</v>
      </c>
      <c r="F6098" s="43">
        <f t="shared" si="157"/>
        <v>2239373.5400000005</v>
      </c>
    </row>
    <row r="6099" spans="1:6" ht="12.75">
      <c r="A6099" s="50" t="s">
        <v>238</v>
      </c>
      <c r="B6099" s="39" t="s">
        <v>253</v>
      </c>
      <c r="C6099" s="40">
        <v>-5652.1899999994785</v>
      </c>
      <c r="D6099" s="42">
        <v>0</v>
      </c>
      <c r="E6099" s="41">
        <v>0</v>
      </c>
      <c r="F6099" s="43">
        <f t="shared" si="157"/>
        <v>-5652.1899999994785</v>
      </c>
    </row>
    <row r="6100" spans="1:6" ht="12.75">
      <c r="A6100" s="50" t="s">
        <v>239</v>
      </c>
      <c r="B6100" s="39" t="s">
        <v>15</v>
      </c>
      <c r="C6100" s="40">
        <v>0.7199999999320426</v>
      </c>
      <c r="D6100" s="42">
        <v>0</v>
      </c>
      <c r="E6100" s="41">
        <v>0</v>
      </c>
      <c r="F6100" s="43">
        <f t="shared" si="157"/>
        <v>0.7199999999320426</v>
      </c>
    </row>
    <row r="6101" spans="1:6" ht="12.75">
      <c r="A6101" s="50" t="s">
        <v>240</v>
      </c>
      <c r="B6101" s="39" t="s">
        <v>254</v>
      </c>
      <c r="C6101" s="40">
        <v>1711556.94</v>
      </c>
      <c r="D6101" s="42">
        <v>0</v>
      </c>
      <c r="E6101" s="41">
        <v>0</v>
      </c>
      <c r="F6101" s="43">
        <f t="shared" si="157"/>
        <v>1711556.94</v>
      </c>
    </row>
    <row r="6102" spans="1:6" ht="12.75">
      <c r="A6102" s="50" t="s">
        <v>242</v>
      </c>
      <c r="B6102" s="39" t="s">
        <v>255</v>
      </c>
      <c r="C6102" s="40">
        <v>8179405.819999991</v>
      </c>
      <c r="D6102" s="42">
        <v>0</v>
      </c>
      <c r="E6102" s="41">
        <v>0</v>
      </c>
      <c r="F6102" s="43">
        <f t="shared" si="157"/>
        <v>8179405.819999991</v>
      </c>
    </row>
    <row r="6103" spans="1:6" ht="12.75">
      <c r="A6103" s="50" t="s">
        <v>241</v>
      </c>
      <c r="B6103" s="39" t="s">
        <v>17</v>
      </c>
      <c r="C6103" s="40">
        <v>7491.789999999106</v>
      </c>
      <c r="D6103" s="42">
        <v>0</v>
      </c>
      <c r="E6103" s="41">
        <v>0</v>
      </c>
      <c r="F6103" s="43">
        <f t="shared" si="157"/>
        <v>7491.789999999106</v>
      </c>
    </row>
    <row r="6104" spans="1:6" ht="12.75">
      <c r="A6104" s="50" t="s">
        <v>243</v>
      </c>
      <c r="B6104" s="39" t="s">
        <v>256</v>
      </c>
      <c r="C6104" s="40">
        <v>28211.23999999743</v>
      </c>
      <c r="D6104" s="42">
        <v>0</v>
      </c>
      <c r="E6104" s="41">
        <v>0</v>
      </c>
      <c r="F6104" s="43">
        <f t="shared" si="157"/>
        <v>28211.23999999743</v>
      </c>
    </row>
    <row r="6105" spans="1:6" ht="12.75">
      <c r="A6105" s="50" t="s">
        <v>244</v>
      </c>
      <c r="B6105" s="39" t="s">
        <v>257</v>
      </c>
      <c r="C6105" s="40">
        <v>-0.060000000055879354</v>
      </c>
      <c r="D6105" s="42">
        <v>0</v>
      </c>
      <c r="E6105" s="41">
        <v>0</v>
      </c>
      <c r="F6105" s="43">
        <f t="shared" si="157"/>
        <v>-0.060000000055879354</v>
      </c>
    </row>
    <row r="6106" spans="1:6" ht="12.75">
      <c r="A6106" s="50" t="s">
        <v>245</v>
      </c>
      <c r="B6106" s="39" t="s">
        <v>258</v>
      </c>
      <c r="C6106" s="40">
        <v>0.5600000000558794</v>
      </c>
      <c r="D6106" s="42">
        <v>0</v>
      </c>
      <c r="E6106" s="41">
        <v>0</v>
      </c>
      <c r="F6106" s="43">
        <f t="shared" si="157"/>
        <v>0.5600000000558794</v>
      </c>
    </row>
    <row r="6107" spans="1:6" ht="12.75">
      <c r="A6107" s="51">
        <v>980</v>
      </c>
      <c r="B6107" s="39" t="s">
        <v>259</v>
      </c>
      <c r="C6107" s="40">
        <v>5182855.58</v>
      </c>
      <c r="D6107" s="42">
        <v>0</v>
      </c>
      <c r="E6107" s="41">
        <v>0</v>
      </c>
      <c r="F6107" s="43">
        <f t="shared" si="157"/>
        <v>5182855.58</v>
      </c>
    </row>
    <row r="6108" spans="1:6" ht="12.75">
      <c r="A6108" s="51"/>
      <c r="B6108" s="39" t="s">
        <v>29</v>
      </c>
      <c r="C6108" s="40">
        <v>59496.03999999957</v>
      </c>
      <c r="D6108" s="42">
        <v>9484.84</v>
      </c>
      <c r="E6108" s="41">
        <v>0</v>
      </c>
      <c r="F6108" s="43">
        <f t="shared" si="157"/>
        <v>68980.87999999957</v>
      </c>
    </row>
    <row r="6109" spans="1:6" ht="12.75">
      <c r="A6109" s="50" t="s">
        <v>246</v>
      </c>
      <c r="B6109" s="39" t="s">
        <v>30</v>
      </c>
      <c r="C6109" s="40">
        <v>114329.00000000003</v>
      </c>
      <c r="D6109" s="42">
        <v>0</v>
      </c>
      <c r="E6109" s="41">
        <v>0</v>
      </c>
      <c r="F6109" s="43">
        <f t="shared" si="157"/>
        <v>114329.00000000003</v>
      </c>
    </row>
    <row r="6110" spans="1:6" ht="12.75">
      <c r="A6110" s="50"/>
      <c r="B6110" s="39" t="s">
        <v>67</v>
      </c>
      <c r="C6110" s="40">
        <v>144629.9700000002</v>
      </c>
      <c r="D6110" s="42">
        <v>0</v>
      </c>
      <c r="E6110" s="41">
        <v>0</v>
      </c>
      <c r="F6110" s="43">
        <f t="shared" si="157"/>
        <v>144629.9700000002</v>
      </c>
    </row>
    <row r="6111" spans="1:6" ht="12.75">
      <c r="A6111" s="50"/>
      <c r="B6111" s="44" t="s">
        <v>66</v>
      </c>
      <c r="C6111" s="40">
        <v>102909.89999999994</v>
      </c>
      <c r="D6111" s="42">
        <v>4256.5</v>
      </c>
      <c r="E6111" s="41">
        <v>17393</v>
      </c>
      <c r="F6111" s="43">
        <f t="shared" si="157"/>
        <v>89773.39999999994</v>
      </c>
    </row>
    <row r="6112" spans="1:6" ht="15">
      <c r="A6112" s="52"/>
      <c r="B6112" s="45" t="s">
        <v>5</v>
      </c>
      <c r="C6112" s="46">
        <v>43389592.31999997</v>
      </c>
      <c r="D6112" s="47">
        <f>SUM(D6088:D6111)</f>
        <v>13741.34</v>
      </c>
      <c r="E6112" s="47">
        <f>SUM(E6088:E6111)</f>
        <v>10328152.6</v>
      </c>
      <c r="F6112" s="46">
        <f>SUM(F6088:F6111)</f>
        <v>33075181.059999976</v>
      </c>
    </row>
    <row r="6127" ht="12.75">
      <c r="B6127" s="37" t="s">
        <v>18</v>
      </c>
    </row>
    <row r="6128" spans="2:6" ht="12.75">
      <c r="B6128" s="34" t="s">
        <v>19</v>
      </c>
      <c r="C6128" s="35"/>
      <c r="D6128" s="35"/>
      <c r="E6128" s="36"/>
      <c r="F6128" s="36"/>
    </row>
    <row r="6129" spans="2:6" ht="15.75">
      <c r="B6129" s="34"/>
      <c r="C6129" s="14" t="s">
        <v>25</v>
      </c>
      <c r="D6129" s="14"/>
      <c r="E6129" s="15"/>
      <c r="F6129" s="38">
        <v>159</v>
      </c>
    </row>
    <row r="6130" spans="1:6" ht="12.75">
      <c r="A6130" s="49"/>
      <c r="B6130" s="58" t="s">
        <v>7</v>
      </c>
      <c r="C6130" s="60" t="s">
        <v>304</v>
      </c>
      <c r="D6130" s="60" t="s">
        <v>4</v>
      </c>
      <c r="E6130" s="60" t="s">
        <v>6</v>
      </c>
      <c r="F6130" s="60" t="s">
        <v>305</v>
      </c>
    </row>
    <row r="6131" spans="1:6" ht="12.75">
      <c r="A6131" s="49" t="s">
        <v>228</v>
      </c>
      <c r="B6131" s="59"/>
      <c r="C6131" s="61"/>
      <c r="D6131" s="61"/>
      <c r="E6131" s="61"/>
      <c r="F6131" s="61"/>
    </row>
    <row r="6132" spans="1:6" ht="12.75">
      <c r="A6132" s="50"/>
      <c r="B6132" s="39" t="s">
        <v>8</v>
      </c>
      <c r="C6132" s="40">
        <v>162332.5799999833</v>
      </c>
      <c r="D6132" s="41">
        <v>0</v>
      </c>
      <c r="E6132" s="42">
        <v>0</v>
      </c>
      <c r="F6132" s="43">
        <f>C6132+D6132-E6132</f>
        <v>162332.5799999833</v>
      </c>
    </row>
    <row r="6133" spans="1:6" ht="12.75">
      <c r="A6133" s="50" t="s">
        <v>229</v>
      </c>
      <c r="B6133" s="39" t="s">
        <v>9</v>
      </c>
      <c r="C6133" s="40">
        <v>1695868.4300000006</v>
      </c>
      <c r="D6133" s="42">
        <v>0</v>
      </c>
      <c r="E6133" s="41">
        <v>0</v>
      </c>
      <c r="F6133" s="43">
        <f>C6133+D6133-E6133</f>
        <v>1695868.4300000006</v>
      </c>
    </row>
    <row r="6134" spans="1:6" ht="12.75">
      <c r="A6134" s="50" t="s">
        <v>230</v>
      </c>
      <c r="B6134" s="39" t="s">
        <v>10</v>
      </c>
      <c r="C6134" s="40">
        <v>3060129.06</v>
      </c>
      <c r="D6134" s="42">
        <v>0</v>
      </c>
      <c r="E6134" s="41">
        <v>0</v>
      </c>
      <c r="F6134" s="43">
        <f>C6134+D6134-E6134</f>
        <v>3060129.06</v>
      </c>
    </row>
    <row r="6135" spans="1:6" ht="12.75">
      <c r="A6135" s="50" t="s">
        <v>232</v>
      </c>
      <c r="B6135" s="39" t="s">
        <v>247</v>
      </c>
      <c r="C6135" s="40">
        <v>-172104.16999999993</v>
      </c>
      <c r="D6135" s="42">
        <v>0</v>
      </c>
      <c r="E6135" s="41">
        <v>0</v>
      </c>
      <c r="F6135" s="43">
        <f>C6135+D6135-E6135</f>
        <v>-172104.16999999993</v>
      </c>
    </row>
    <row r="6136" spans="1:6" ht="12.75">
      <c r="A6136" s="51">
        <v>958</v>
      </c>
      <c r="B6136" s="39" t="s">
        <v>154</v>
      </c>
      <c r="C6136" s="40">
        <v>18260.389999999665</v>
      </c>
      <c r="D6136" s="42">
        <v>1446192.3</v>
      </c>
      <c r="E6136" s="41">
        <v>0</v>
      </c>
      <c r="F6136" s="43">
        <f>C6136+D6136-E6136</f>
        <v>1464452.6899999997</v>
      </c>
    </row>
    <row r="6137" spans="1:6" ht="12.75">
      <c r="A6137" s="50" t="s">
        <v>233</v>
      </c>
      <c r="B6137" s="39" t="s">
        <v>12</v>
      </c>
      <c r="C6137" s="40">
        <v>1908879.5000000002</v>
      </c>
      <c r="D6137" s="42">
        <v>0</v>
      </c>
      <c r="E6137" s="41">
        <v>0</v>
      </c>
      <c r="F6137" s="43">
        <f aca="true" t="shared" si="158" ref="F6137:F6155">C6137+D6137-E6137</f>
        <v>1908879.5000000002</v>
      </c>
    </row>
    <row r="6138" spans="1:6" ht="12.75">
      <c r="A6138" s="51" t="s">
        <v>234</v>
      </c>
      <c r="B6138" s="39" t="s">
        <v>248</v>
      </c>
      <c r="C6138" s="40">
        <v>456039.39000000013</v>
      </c>
      <c r="D6138" s="42">
        <v>0</v>
      </c>
      <c r="E6138" s="41">
        <v>0</v>
      </c>
      <c r="F6138" s="43">
        <f t="shared" si="158"/>
        <v>456039.39000000013</v>
      </c>
    </row>
    <row r="6139" spans="1:6" ht="12.75">
      <c r="A6139" s="50" t="s">
        <v>231</v>
      </c>
      <c r="B6139" s="39" t="s">
        <v>249</v>
      </c>
      <c r="C6139" s="40">
        <v>3939093.319999998</v>
      </c>
      <c r="D6139" s="42">
        <v>0</v>
      </c>
      <c r="E6139" s="41">
        <v>0</v>
      </c>
      <c r="F6139" s="43">
        <f t="shared" si="158"/>
        <v>3939093.319999998</v>
      </c>
    </row>
    <row r="6140" spans="1:6" ht="12.75">
      <c r="A6140" s="51" t="s">
        <v>235</v>
      </c>
      <c r="B6140" s="39" t="s">
        <v>250</v>
      </c>
      <c r="C6140" s="40">
        <v>1546238.6500000106</v>
      </c>
      <c r="D6140" s="42">
        <v>0</v>
      </c>
      <c r="E6140" s="41">
        <v>0</v>
      </c>
      <c r="F6140" s="43">
        <f t="shared" si="158"/>
        <v>1546238.6500000106</v>
      </c>
    </row>
    <row r="6141" spans="1:6" ht="12.75">
      <c r="A6141" s="50" t="s">
        <v>236</v>
      </c>
      <c r="B6141" s="39" t="s">
        <v>251</v>
      </c>
      <c r="C6141" s="40">
        <v>2699486.7200000007</v>
      </c>
      <c r="D6141" s="42">
        <v>0</v>
      </c>
      <c r="E6141" s="41">
        <v>0</v>
      </c>
      <c r="F6141" s="43">
        <f t="shared" si="158"/>
        <v>2699486.7200000007</v>
      </c>
    </row>
    <row r="6142" spans="1:6" ht="12.75">
      <c r="A6142" s="50" t="s">
        <v>237</v>
      </c>
      <c r="B6142" s="39" t="s">
        <v>252</v>
      </c>
      <c r="C6142" s="40">
        <v>2239373.5400000005</v>
      </c>
      <c r="D6142" s="42">
        <v>0</v>
      </c>
      <c r="E6142" s="41">
        <v>0</v>
      </c>
      <c r="F6142" s="43">
        <f t="shared" si="158"/>
        <v>2239373.5400000005</v>
      </c>
    </row>
    <row r="6143" spans="1:6" ht="12.75">
      <c r="A6143" s="50" t="s">
        <v>238</v>
      </c>
      <c r="B6143" s="39" t="s">
        <v>253</v>
      </c>
      <c r="C6143" s="40">
        <v>-5652.1899999994785</v>
      </c>
      <c r="D6143" s="42">
        <v>0</v>
      </c>
      <c r="E6143" s="41">
        <v>0</v>
      </c>
      <c r="F6143" s="43">
        <f t="shared" si="158"/>
        <v>-5652.1899999994785</v>
      </c>
    </row>
    <row r="6144" spans="1:6" ht="12.75">
      <c r="A6144" s="50" t="s">
        <v>239</v>
      </c>
      <c r="B6144" s="39" t="s">
        <v>15</v>
      </c>
      <c r="C6144" s="40">
        <v>0.7199999999320426</v>
      </c>
      <c r="D6144" s="42">
        <v>0</v>
      </c>
      <c r="E6144" s="41">
        <v>0</v>
      </c>
      <c r="F6144" s="43">
        <f t="shared" si="158"/>
        <v>0.7199999999320426</v>
      </c>
    </row>
    <row r="6145" spans="1:6" ht="12.75">
      <c r="A6145" s="50" t="s">
        <v>240</v>
      </c>
      <c r="B6145" s="39" t="s">
        <v>254</v>
      </c>
      <c r="C6145" s="40">
        <v>1711556.94</v>
      </c>
      <c r="D6145" s="42">
        <v>0</v>
      </c>
      <c r="E6145" s="41">
        <v>0</v>
      </c>
      <c r="F6145" s="43">
        <f t="shared" si="158"/>
        <v>1711556.94</v>
      </c>
    </row>
    <row r="6146" spans="1:6" ht="12.75">
      <c r="A6146" s="50" t="s">
        <v>242</v>
      </c>
      <c r="B6146" s="39" t="s">
        <v>255</v>
      </c>
      <c r="C6146" s="40">
        <v>8179405.819999991</v>
      </c>
      <c r="D6146" s="42">
        <v>0</v>
      </c>
      <c r="E6146" s="41">
        <v>0</v>
      </c>
      <c r="F6146" s="43">
        <f t="shared" si="158"/>
        <v>8179405.819999991</v>
      </c>
    </row>
    <row r="6147" spans="1:6" ht="12.75">
      <c r="A6147" s="50" t="s">
        <v>241</v>
      </c>
      <c r="B6147" s="39" t="s">
        <v>17</v>
      </c>
      <c r="C6147" s="40">
        <v>7491.789999999106</v>
      </c>
      <c r="D6147" s="42">
        <v>0</v>
      </c>
      <c r="E6147" s="41">
        <v>0</v>
      </c>
      <c r="F6147" s="43">
        <f t="shared" si="158"/>
        <v>7491.789999999106</v>
      </c>
    </row>
    <row r="6148" spans="1:6" ht="12.75">
      <c r="A6148" s="50" t="s">
        <v>243</v>
      </c>
      <c r="B6148" s="39" t="s">
        <v>256</v>
      </c>
      <c r="C6148" s="40">
        <v>28211.23999999743</v>
      </c>
      <c r="D6148" s="42">
        <v>0</v>
      </c>
      <c r="E6148" s="41">
        <v>0</v>
      </c>
      <c r="F6148" s="43">
        <f t="shared" si="158"/>
        <v>28211.23999999743</v>
      </c>
    </row>
    <row r="6149" spans="1:6" ht="12.75">
      <c r="A6149" s="50" t="s">
        <v>244</v>
      </c>
      <c r="B6149" s="39" t="s">
        <v>257</v>
      </c>
      <c r="C6149" s="40">
        <v>-0.060000000055879354</v>
      </c>
      <c r="D6149" s="42">
        <v>0</v>
      </c>
      <c r="E6149" s="41">
        <v>0</v>
      </c>
      <c r="F6149" s="43">
        <f t="shared" si="158"/>
        <v>-0.060000000055879354</v>
      </c>
    </row>
    <row r="6150" spans="1:6" ht="12.75">
      <c r="A6150" s="50" t="s">
        <v>245</v>
      </c>
      <c r="B6150" s="39" t="s">
        <v>258</v>
      </c>
      <c r="C6150" s="40">
        <v>0.5600000000558794</v>
      </c>
      <c r="D6150" s="42">
        <v>0</v>
      </c>
      <c r="E6150" s="41">
        <v>0</v>
      </c>
      <c r="F6150" s="43">
        <f t="shared" si="158"/>
        <v>0.5600000000558794</v>
      </c>
    </row>
    <row r="6151" spans="1:6" ht="12.75">
      <c r="A6151" s="51">
        <v>980</v>
      </c>
      <c r="B6151" s="39" t="s">
        <v>259</v>
      </c>
      <c r="C6151" s="40">
        <v>5182855.58</v>
      </c>
      <c r="D6151" s="42">
        <v>0</v>
      </c>
      <c r="E6151" s="41">
        <v>0</v>
      </c>
      <c r="F6151" s="43">
        <f t="shared" si="158"/>
        <v>5182855.58</v>
      </c>
    </row>
    <row r="6152" spans="1:6" ht="12.75">
      <c r="A6152" s="51"/>
      <c r="B6152" s="39" t="s">
        <v>29</v>
      </c>
      <c r="C6152" s="40">
        <v>68980.87999999957</v>
      </c>
      <c r="D6152" s="42">
        <v>0</v>
      </c>
      <c r="E6152" s="41">
        <v>9484.82</v>
      </c>
      <c r="F6152" s="43">
        <f t="shared" si="158"/>
        <v>59496.05999999957</v>
      </c>
    </row>
    <row r="6153" spans="1:6" ht="12.75">
      <c r="A6153" s="50" t="s">
        <v>246</v>
      </c>
      <c r="B6153" s="39" t="s">
        <v>30</v>
      </c>
      <c r="C6153" s="40">
        <v>114329.00000000003</v>
      </c>
      <c r="D6153" s="42">
        <v>0</v>
      </c>
      <c r="E6153" s="41">
        <v>0</v>
      </c>
      <c r="F6153" s="43">
        <f t="shared" si="158"/>
        <v>114329.00000000003</v>
      </c>
    </row>
    <row r="6154" spans="1:6" ht="12.75">
      <c r="A6154" s="50"/>
      <c r="B6154" s="39" t="s">
        <v>67</v>
      </c>
      <c r="C6154" s="40">
        <v>144629.9700000002</v>
      </c>
      <c r="D6154" s="42">
        <v>0</v>
      </c>
      <c r="E6154" s="41">
        <v>0</v>
      </c>
      <c r="F6154" s="43">
        <f t="shared" si="158"/>
        <v>144629.9700000002</v>
      </c>
    </row>
    <row r="6155" spans="1:6" ht="12.75">
      <c r="A6155" s="50"/>
      <c r="B6155" s="44" t="s">
        <v>66</v>
      </c>
      <c r="C6155" s="40">
        <v>89773.39999999994</v>
      </c>
      <c r="D6155" s="42">
        <v>64584</v>
      </c>
      <c r="E6155" s="41">
        <v>0</v>
      </c>
      <c r="F6155" s="43">
        <f t="shared" si="158"/>
        <v>154357.39999999994</v>
      </c>
    </row>
    <row r="6156" spans="1:6" ht="15">
      <c r="A6156" s="52"/>
      <c r="B6156" s="45" t="s">
        <v>5</v>
      </c>
      <c r="C6156" s="46">
        <v>33075181.059999976</v>
      </c>
      <c r="D6156" s="47">
        <f>SUM(D6132:D6155)</f>
        <v>1510776.3</v>
      </c>
      <c r="E6156" s="47">
        <f>SUM(E6132:E6155)</f>
        <v>9484.82</v>
      </c>
      <c r="F6156" s="46">
        <f>SUM(F6132:F6155)</f>
        <v>34576472.539999984</v>
      </c>
    </row>
    <row r="6170" ht="12.75">
      <c r="B6170" s="37" t="s">
        <v>18</v>
      </c>
    </row>
    <row r="6171" spans="2:6" ht="12.75">
      <c r="B6171" s="34" t="s">
        <v>19</v>
      </c>
      <c r="C6171" s="35"/>
      <c r="D6171" s="35"/>
      <c r="E6171" s="36"/>
      <c r="F6171" s="36"/>
    </row>
    <row r="6172" spans="2:6" ht="15.75">
      <c r="B6172" s="34"/>
      <c r="C6172" s="14" t="s">
        <v>25</v>
      </c>
      <c r="D6172" s="14"/>
      <c r="E6172" s="15"/>
      <c r="F6172" s="38">
        <v>160</v>
      </c>
    </row>
    <row r="6173" spans="1:6" ht="12.75">
      <c r="A6173" s="49"/>
      <c r="B6173" s="58" t="s">
        <v>7</v>
      </c>
      <c r="C6173" s="60" t="s">
        <v>305</v>
      </c>
      <c r="D6173" s="60" t="s">
        <v>4</v>
      </c>
      <c r="E6173" s="60" t="s">
        <v>6</v>
      </c>
      <c r="F6173" s="60" t="s">
        <v>308</v>
      </c>
    </row>
    <row r="6174" spans="1:6" ht="12.75">
      <c r="A6174" s="49" t="s">
        <v>228</v>
      </c>
      <c r="B6174" s="59"/>
      <c r="C6174" s="61"/>
      <c r="D6174" s="61"/>
      <c r="E6174" s="61"/>
      <c r="F6174" s="61"/>
    </row>
    <row r="6175" spans="1:6" ht="12.75">
      <c r="A6175" s="50"/>
      <c r="B6175" s="39" t="s">
        <v>8</v>
      </c>
      <c r="C6175" s="40">
        <v>162332.5799999833</v>
      </c>
      <c r="D6175" s="41">
        <v>0</v>
      </c>
      <c r="E6175" s="42">
        <v>0</v>
      </c>
      <c r="F6175" s="43">
        <f>C6175+D6175-E6175</f>
        <v>162332.5799999833</v>
      </c>
    </row>
    <row r="6176" spans="1:6" ht="12.75">
      <c r="A6176" s="50" t="s">
        <v>229</v>
      </c>
      <c r="B6176" s="39" t="s">
        <v>9</v>
      </c>
      <c r="C6176" s="40">
        <v>1695868.4300000006</v>
      </c>
      <c r="D6176" s="42">
        <v>0</v>
      </c>
      <c r="E6176" s="41">
        <v>0</v>
      </c>
      <c r="F6176" s="43">
        <f>C6176+D6176-E6176</f>
        <v>1695868.4300000006</v>
      </c>
    </row>
    <row r="6177" spans="1:6" ht="12.75">
      <c r="A6177" s="50" t="s">
        <v>230</v>
      </c>
      <c r="B6177" s="39" t="s">
        <v>10</v>
      </c>
      <c r="C6177" s="40">
        <v>3060129.06</v>
      </c>
      <c r="D6177" s="42">
        <v>77920.8</v>
      </c>
      <c r="E6177" s="41">
        <v>0</v>
      </c>
      <c r="F6177" s="43">
        <f>C6177+D6177-E6177</f>
        <v>3138049.86</v>
      </c>
    </row>
    <row r="6178" spans="1:6" ht="12.75">
      <c r="A6178" s="50" t="s">
        <v>232</v>
      </c>
      <c r="B6178" s="39" t="s">
        <v>247</v>
      </c>
      <c r="C6178" s="40">
        <v>-172104.16999999993</v>
      </c>
      <c r="D6178" s="42">
        <v>0</v>
      </c>
      <c r="E6178" s="41">
        <v>0</v>
      </c>
      <c r="F6178" s="43">
        <f>C6178+D6178-E6178</f>
        <v>-172104.16999999993</v>
      </c>
    </row>
    <row r="6179" spans="1:6" ht="12.75">
      <c r="A6179" s="51">
        <v>958</v>
      </c>
      <c r="B6179" s="39" t="s">
        <v>154</v>
      </c>
      <c r="C6179" s="40">
        <v>1464452.6899999997</v>
      </c>
      <c r="D6179" s="42">
        <v>0</v>
      </c>
      <c r="E6179" s="41">
        <v>1464946.12</v>
      </c>
      <c r="F6179" s="43">
        <f>C6179+D6179-E6179</f>
        <v>-493.43000000040047</v>
      </c>
    </row>
    <row r="6180" spans="1:6" ht="12.75">
      <c r="A6180" s="50" t="s">
        <v>233</v>
      </c>
      <c r="B6180" s="39" t="s">
        <v>12</v>
      </c>
      <c r="C6180" s="40">
        <v>1908879.5000000002</v>
      </c>
      <c r="D6180" s="42">
        <v>0</v>
      </c>
      <c r="E6180" s="41">
        <v>0</v>
      </c>
      <c r="F6180" s="43">
        <f aca="true" t="shared" si="159" ref="F6180:F6199">C6180+D6180-E6180</f>
        <v>1908879.5000000002</v>
      </c>
    </row>
    <row r="6181" spans="1:6" ht="12.75">
      <c r="A6181" s="50" t="s">
        <v>306</v>
      </c>
      <c r="B6181" s="39" t="s">
        <v>307</v>
      </c>
      <c r="C6181" s="40">
        <v>0</v>
      </c>
      <c r="D6181" s="42">
        <v>3972375</v>
      </c>
      <c r="E6181" s="41">
        <v>0</v>
      </c>
      <c r="F6181" s="43">
        <f t="shared" si="159"/>
        <v>3972375</v>
      </c>
    </row>
    <row r="6182" spans="1:6" ht="12.75">
      <c r="A6182" s="51" t="s">
        <v>234</v>
      </c>
      <c r="B6182" s="39" t="s">
        <v>248</v>
      </c>
      <c r="C6182" s="40">
        <v>456039.39000000013</v>
      </c>
      <c r="D6182" s="42">
        <v>0</v>
      </c>
      <c r="E6182" s="41">
        <v>96612.77</v>
      </c>
      <c r="F6182" s="43">
        <f t="shared" si="159"/>
        <v>359426.6200000001</v>
      </c>
    </row>
    <row r="6183" spans="1:6" ht="12.75">
      <c r="A6183" s="50" t="s">
        <v>231</v>
      </c>
      <c r="B6183" s="39" t="s">
        <v>249</v>
      </c>
      <c r="C6183" s="40">
        <v>3939093.319999998</v>
      </c>
      <c r="D6183" s="42">
        <v>0</v>
      </c>
      <c r="E6183" s="41">
        <v>303360.66</v>
      </c>
      <c r="F6183" s="43">
        <f t="shared" si="159"/>
        <v>3635732.659999998</v>
      </c>
    </row>
    <row r="6184" spans="1:6" ht="12.75">
      <c r="A6184" s="51" t="s">
        <v>235</v>
      </c>
      <c r="B6184" s="39" t="s">
        <v>250</v>
      </c>
      <c r="C6184" s="40">
        <v>1546238.6500000106</v>
      </c>
      <c r="D6184" s="42">
        <v>0</v>
      </c>
      <c r="E6184" s="41">
        <v>0</v>
      </c>
      <c r="F6184" s="43">
        <f t="shared" si="159"/>
        <v>1546238.6500000106</v>
      </c>
    </row>
    <row r="6185" spans="1:6" ht="12.75">
      <c r="A6185" s="50" t="s">
        <v>236</v>
      </c>
      <c r="B6185" s="39" t="s">
        <v>251</v>
      </c>
      <c r="C6185" s="40">
        <v>2699486.7200000007</v>
      </c>
      <c r="D6185" s="42">
        <v>0</v>
      </c>
      <c r="E6185" s="41">
        <v>67100</v>
      </c>
      <c r="F6185" s="43">
        <f t="shared" si="159"/>
        <v>2632386.7200000007</v>
      </c>
    </row>
    <row r="6186" spans="1:6" ht="12.75">
      <c r="A6186" s="50" t="s">
        <v>237</v>
      </c>
      <c r="B6186" s="39" t="s">
        <v>252</v>
      </c>
      <c r="C6186" s="40">
        <v>2239373.5400000005</v>
      </c>
      <c r="D6186" s="42">
        <v>0</v>
      </c>
      <c r="E6186" s="41">
        <v>11000</v>
      </c>
      <c r="F6186" s="43">
        <f t="shared" si="159"/>
        <v>2228373.5400000005</v>
      </c>
    </row>
    <row r="6187" spans="1:6" ht="12.75">
      <c r="A6187" s="50" t="s">
        <v>238</v>
      </c>
      <c r="B6187" s="39" t="s">
        <v>253</v>
      </c>
      <c r="C6187" s="40">
        <v>-5652.1899999994785</v>
      </c>
      <c r="D6187" s="42">
        <v>0</v>
      </c>
      <c r="E6187" s="41">
        <v>0</v>
      </c>
      <c r="F6187" s="43">
        <f t="shared" si="159"/>
        <v>-5652.1899999994785</v>
      </c>
    </row>
    <row r="6188" spans="1:6" ht="12.75">
      <c r="A6188" s="50" t="s">
        <v>239</v>
      </c>
      <c r="B6188" s="39" t="s">
        <v>15</v>
      </c>
      <c r="C6188" s="40">
        <v>0.7199999999320426</v>
      </c>
      <c r="D6188" s="42">
        <v>0</v>
      </c>
      <c r="E6188" s="41">
        <v>0</v>
      </c>
      <c r="F6188" s="43">
        <f t="shared" si="159"/>
        <v>0.7199999999320426</v>
      </c>
    </row>
    <row r="6189" spans="1:6" ht="12.75">
      <c r="A6189" s="50" t="s">
        <v>240</v>
      </c>
      <c r="B6189" s="39" t="s">
        <v>254</v>
      </c>
      <c r="C6189" s="40">
        <v>1711556.94</v>
      </c>
      <c r="D6189" s="42">
        <v>0</v>
      </c>
      <c r="E6189" s="41">
        <v>39600</v>
      </c>
      <c r="F6189" s="43">
        <f t="shared" si="159"/>
        <v>1671956.94</v>
      </c>
    </row>
    <row r="6190" spans="1:6" ht="12.75">
      <c r="A6190" s="50" t="s">
        <v>242</v>
      </c>
      <c r="B6190" s="39" t="s">
        <v>255</v>
      </c>
      <c r="C6190" s="40">
        <v>8179405.819999991</v>
      </c>
      <c r="D6190" s="42">
        <v>0</v>
      </c>
      <c r="E6190" s="41">
        <v>63311.05</v>
      </c>
      <c r="F6190" s="43">
        <f t="shared" si="159"/>
        <v>8116094.769999991</v>
      </c>
    </row>
    <row r="6191" spans="1:6" ht="12.75">
      <c r="A6191" s="50" t="s">
        <v>241</v>
      </c>
      <c r="B6191" s="39" t="s">
        <v>17</v>
      </c>
      <c r="C6191" s="40">
        <v>7491.789999999106</v>
      </c>
      <c r="D6191" s="42">
        <v>0</v>
      </c>
      <c r="E6191" s="41">
        <v>0</v>
      </c>
      <c r="F6191" s="43">
        <f t="shared" si="159"/>
        <v>7491.789999999106</v>
      </c>
    </row>
    <row r="6192" spans="1:6" ht="12.75">
      <c r="A6192" s="50" t="s">
        <v>243</v>
      </c>
      <c r="B6192" s="39" t="s">
        <v>256</v>
      </c>
      <c r="C6192" s="40">
        <v>28211.23999999743</v>
      </c>
      <c r="D6192" s="42">
        <v>0</v>
      </c>
      <c r="E6192" s="41">
        <v>3504</v>
      </c>
      <c r="F6192" s="43">
        <f t="shared" si="159"/>
        <v>24707.23999999743</v>
      </c>
    </row>
    <row r="6193" spans="1:6" ht="12.75">
      <c r="A6193" s="50" t="s">
        <v>244</v>
      </c>
      <c r="B6193" s="39" t="s">
        <v>257</v>
      </c>
      <c r="C6193" s="40">
        <v>-0.060000000055879354</v>
      </c>
      <c r="D6193" s="42">
        <v>0</v>
      </c>
      <c r="E6193" s="41">
        <v>0</v>
      </c>
      <c r="F6193" s="43">
        <f t="shared" si="159"/>
        <v>-0.060000000055879354</v>
      </c>
    </row>
    <row r="6194" spans="1:6" ht="12.75">
      <c r="A6194" s="50" t="s">
        <v>245</v>
      </c>
      <c r="B6194" s="39" t="s">
        <v>258</v>
      </c>
      <c r="C6194" s="40">
        <v>0.5600000000558794</v>
      </c>
      <c r="D6194" s="42">
        <v>0</v>
      </c>
      <c r="E6194" s="41">
        <v>0</v>
      </c>
      <c r="F6194" s="43">
        <f t="shared" si="159"/>
        <v>0.5600000000558794</v>
      </c>
    </row>
    <row r="6195" spans="1:6" ht="12.75">
      <c r="A6195" s="51">
        <v>980</v>
      </c>
      <c r="B6195" s="39" t="s">
        <v>259</v>
      </c>
      <c r="C6195" s="40">
        <v>5182855.58</v>
      </c>
      <c r="D6195" s="42">
        <v>0</v>
      </c>
      <c r="E6195" s="41">
        <v>0</v>
      </c>
      <c r="F6195" s="43">
        <f t="shared" si="159"/>
        <v>5182855.58</v>
      </c>
    </row>
    <row r="6196" spans="1:6" ht="12.75">
      <c r="A6196" s="51"/>
      <c r="B6196" s="39" t="s">
        <v>29</v>
      </c>
      <c r="C6196" s="40">
        <v>59496.05999999957</v>
      </c>
      <c r="D6196" s="42">
        <v>305008.81</v>
      </c>
      <c r="E6196" s="41">
        <v>0</v>
      </c>
      <c r="F6196" s="43">
        <f t="shared" si="159"/>
        <v>364504.8699999996</v>
      </c>
    </row>
    <row r="6197" spans="1:6" ht="12.75">
      <c r="A6197" s="50" t="s">
        <v>246</v>
      </c>
      <c r="B6197" s="39" t="s">
        <v>30</v>
      </c>
      <c r="C6197" s="40">
        <v>114329.00000000003</v>
      </c>
      <c r="D6197" s="42">
        <v>0</v>
      </c>
      <c r="E6197" s="41">
        <v>0</v>
      </c>
      <c r="F6197" s="43">
        <f t="shared" si="159"/>
        <v>114329.00000000003</v>
      </c>
    </row>
    <row r="6198" spans="1:6" ht="12.75">
      <c r="A6198" s="50"/>
      <c r="B6198" s="39" t="s">
        <v>67</v>
      </c>
      <c r="C6198" s="40">
        <v>144629.9700000002</v>
      </c>
      <c r="D6198" s="42">
        <v>0</v>
      </c>
      <c r="E6198" s="41">
        <v>0</v>
      </c>
      <c r="F6198" s="43">
        <f t="shared" si="159"/>
        <v>144629.9700000002</v>
      </c>
    </row>
    <row r="6199" spans="1:6" ht="12.75">
      <c r="A6199" s="50"/>
      <c r="B6199" s="44" t="s">
        <v>66</v>
      </c>
      <c r="C6199" s="40">
        <v>154357.39999999994</v>
      </c>
      <c r="D6199" s="42">
        <v>35001</v>
      </c>
      <c r="E6199" s="41">
        <v>77920.8</v>
      </c>
      <c r="F6199" s="43">
        <f t="shared" si="159"/>
        <v>111437.59999999993</v>
      </c>
    </row>
    <row r="6200" spans="1:6" ht="15">
      <c r="A6200" s="52"/>
      <c r="B6200" s="45" t="s">
        <v>5</v>
      </c>
      <c r="C6200" s="46">
        <f>SUM(C6175:C6199)</f>
        <v>34576472.539999984</v>
      </c>
      <c r="D6200" s="47">
        <f>SUM(D6175:D6199)</f>
        <v>4390305.609999999</v>
      </c>
      <c r="E6200" s="47">
        <f>SUM(E6175:E6199)</f>
        <v>2127355.4</v>
      </c>
      <c r="F6200" s="46">
        <f>SUM(F6175:F6199)</f>
        <v>36839422.749999985</v>
      </c>
    </row>
    <row r="6214" ht="12.75">
      <c r="B6214" s="37" t="s">
        <v>18</v>
      </c>
    </row>
    <row r="6215" spans="2:6" ht="12.75">
      <c r="B6215" s="34" t="s">
        <v>19</v>
      </c>
      <c r="C6215" s="35"/>
      <c r="D6215" s="35"/>
      <c r="E6215" s="36"/>
      <c r="F6215" s="36"/>
    </row>
    <row r="6216" spans="2:6" ht="15.75">
      <c r="B6216" s="34"/>
      <c r="C6216" s="14" t="s">
        <v>25</v>
      </c>
      <c r="D6216" s="14"/>
      <c r="E6216" s="15"/>
      <c r="F6216" s="38">
        <v>161</v>
      </c>
    </row>
    <row r="6217" spans="1:6" ht="12.75">
      <c r="A6217" s="49"/>
      <c r="B6217" s="58" t="s">
        <v>7</v>
      </c>
      <c r="C6217" s="60" t="s">
        <v>308</v>
      </c>
      <c r="D6217" s="60" t="s">
        <v>4</v>
      </c>
      <c r="E6217" s="60" t="s">
        <v>6</v>
      </c>
      <c r="F6217" s="60" t="s">
        <v>309</v>
      </c>
    </row>
    <row r="6218" spans="1:6" ht="12.75">
      <c r="A6218" s="49" t="s">
        <v>228</v>
      </c>
      <c r="B6218" s="59"/>
      <c r="C6218" s="61"/>
      <c r="D6218" s="61"/>
      <c r="E6218" s="61"/>
      <c r="F6218" s="61"/>
    </row>
    <row r="6219" spans="1:6" ht="12.75">
      <c r="A6219" s="50"/>
      <c r="B6219" s="39" t="s">
        <v>8</v>
      </c>
      <c r="C6219" s="40">
        <v>162332.5799999833</v>
      </c>
      <c r="D6219" s="41">
        <v>0</v>
      </c>
      <c r="E6219" s="42">
        <v>0</v>
      </c>
      <c r="F6219" s="43">
        <f>C6219+D6219-E6219</f>
        <v>162332.5799999833</v>
      </c>
    </row>
    <row r="6220" spans="1:6" ht="12.75">
      <c r="A6220" s="50" t="s">
        <v>229</v>
      </c>
      <c r="B6220" s="39" t="s">
        <v>9</v>
      </c>
      <c r="C6220" s="40">
        <v>1695868.4300000006</v>
      </c>
      <c r="D6220" s="42">
        <v>0</v>
      </c>
      <c r="E6220" s="41">
        <v>0</v>
      </c>
      <c r="F6220" s="43">
        <f>C6220+D6220-E6220</f>
        <v>1695868.4300000006</v>
      </c>
    </row>
    <row r="6221" spans="1:6" ht="12.75">
      <c r="A6221" s="50" t="s">
        <v>230</v>
      </c>
      <c r="B6221" s="39" t="s">
        <v>10</v>
      </c>
      <c r="C6221" s="40">
        <v>3138049.86</v>
      </c>
      <c r="D6221" s="42">
        <v>0</v>
      </c>
      <c r="E6221" s="41">
        <v>0</v>
      </c>
      <c r="F6221" s="43">
        <f>C6221+D6221-E6221</f>
        <v>3138049.86</v>
      </c>
    </row>
    <row r="6222" spans="1:6" ht="12.75">
      <c r="A6222" s="50" t="s">
        <v>232</v>
      </c>
      <c r="B6222" s="39" t="s">
        <v>247</v>
      </c>
      <c r="C6222" s="40">
        <v>-172104.16999999993</v>
      </c>
      <c r="D6222" s="42">
        <v>0</v>
      </c>
      <c r="E6222" s="41">
        <v>0</v>
      </c>
      <c r="F6222" s="43">
        <f>C6222+D6222-E6222</f>
        <v>-172104.16999999993</v>
      </c>
    </row>
    <row r="6223" spans="1:6" ht="12.75">
      <c r="A6223" s="51">
        <v>958</v>
      </c>
      <c r="B6223" s="39" t="s">
        <v>154</v>
      </c>
      <c r="C6223" s="40">
        <v>-493.43000000040047</v>
      </c>
      <c r="D6223" s="42">
        <v>0</v>
      </c>
      <c r="E6223" s="41">
        <v>0</v>
      </c>
      <c r="F6223" s="43">
        <f>C6223+D6223-E6223</f>
        <v>-493.43000000040047</v>
      </c>
    </row>
    <row r="6224" spans="1:6" ht="12.75">
      <c r="A6224" s="50" t="s">
        <v>233</v>
      </c>
      <c r="B6224" s="39" t="s">
        <v>12</v>
      </c>
      <c r="C6224" s="40">
        <v>1908879.5000000002</v>
      </c>
      <c r="D6224" s="42">
        <v>0</v>
      </c>
      <c r="E6224" s="41">
        <v>0</v>
      </c>
      <c r="F6224" s="43">
        <f aca="true" t="shared" si="160" ref="F6224:F6243">C6224+D6224-E6224</f>
        <v>1908879.5000000002</v>
      </c>
    </row>
    <row r="6225" spans="1:6" ht="12.75">
      <c r="A6225" s="50" t="s">
        <v>306</v>
      </c>
      <c r="B6225" s="39" t="s">
        <v>307</v>
      </c>
      <c r="C6225" s="40">
        <v>3972375</v>
      </c>
      <c r="D6225" s="42">
        <v>0</v>
      </c>
      <c r="E6225" s="41">
        <v>0</v>
      </c>
      <c r="F6225" s="43">
        <f t="shared" si="160"/>
        <v>3972375</v>
      </c>
    </row>
    <row r="6226" spans="1:6" ht="12.75">
      <c r="A6226" s="51" t="s">
        <v>234</v>
      </c>
      <c r="B6226" s="39" t="s">
        <v>248</v>
      </c>
      <c r="C6226" s="40">
        <v>359426.6200000001</v>
      </c>
      <c r="D6226" s="42">
        <v>0</v>
      </c>
      <c r="E6226" s="41">
        <v>0</v>
      </c>
      <c r="F6226" s="43">
        <f t="shared" si="160"/>
        <v>359426.6200000001</v>
      </c>
    </row>
    <row r="6227" spans="1:6" ht="12.75">
      <c r="A6227" s="50" t="s">
        <v>231</v>
      </c>
      <c r="B6227" s="39" t="s">
        <v>249</v>
      </c>
      <c r="C6227" s="40">
        <v>3635732.659999998</v>
      </c>
      <c r="D6227" s="42">
        <v>0</v>
      </c>
      <c r="E6227" s="41">
        <v>0</v>
      </c>
      <c r="F6227" s="43">
        <f t="shared" si="160"/>
        <v>3635732.659999998</v>
      </c>
    </row>
    <row r="6228" spans="1:6" ht="12.75">
      <c r="A6228" s="51" t="s">
        <v>235</v>
      </c>
      <c r="B6228" s="39" t="s">
        <v>250</v>
      </c>
      <c r="C6228" s="40">
        <v>1546238.6500000106</v>
      </c>
      <c r="D6228" s="42">
        <v>0</v>
      </c>
      <c r="E6228" s="41">
        <v>0</v>
      </c>
      <c r="F6228" s="43">
        <f t="shared" si="160"/>
        <v>1546238.6500000106</v>
      </c>
    </row>
    <row r="6229" spans="1:6" ht="12.75">
      <c r="A6229" s="50" t="s">
        <v>236</v>
      </c>
      <c r="B6229" s="39" t="s">
        <v>251</v>
      </c>
      <c r="C6229" s="40">
        <v>2632386.7200000007</v>
      </c>
      <c r="D6229" s="42">
        <v>0</v>
      </c>
      <c r="E6229" s="41">
        <v>0</v>
      </c>
      <c r="F6229" s="43">
        <f t="shared" si="160"/>
        <v>2632386.7200000007</v>
      </c>
    </row>
    <row r="6230" spans="1:6" ht="12.75">
      <c r="A6230" s="50" t="s">
        <v>237</v>
      </c>
      <c r="B6230" s="39" t="s">
        <v>252</v>
      </c>
      <c r="C6230" s="40">
        <v>2228373.5400000005</v>
      </c>
      <c r="D6230" s="42">
        <v>0</v>
      </c>
      <c r="E6230" s="41">
        <v>0</v>
      </c>
      <c r="F6230" s="43">
        <f t="shared" si="160"/>
        <v>2228373.5400000005</v>
      </c>
    </row>
    <row r="6231" spans="1:6" ht="12.75">
      <c r="A6231" s="50" t="s">
        <v>238</v>
      </c>
      <c r="B6231" s="39" t="s">
        <v>253</v>
      </c>
      <c r="C6231" s="40">
        <v>-5652.1899999994785</v>
      </c>
      <c r="D6231" s="42">
        <v>0</v>
      </c>
      <c r="E6231" s="41">
        <v>0</v>
      </c>
      <c r="F6231" s="43">
        <f t="shared" si="160"/>
        <v>-5652.1899999994785</v>
      </c>
    </row>
    <row r="6232" spans="1:6" ht="12.75">
      <c r="A6232" s="50" t="s">
        <v>239</v>
      </c>
      <c r="B6232" s="39" t="s">
        <v>15</v>
      </c>
      <c r="C6232" s="40">
        <v>0.7199999999320426</v>
      </c>
      <c r="D6232" s="42">
        <v>0</v>
      </c>
      <c r="E6232" s="41">
        <v>0</v>
      </c>
      <c r="F6232" s="43">
        <f t="shared" si="160"/>
        <v>0.7199999999320426</v>
      </c>
    </row>
    <row r="6233" spans="1:6" ht="12.75">
      <c r="A6233" s="50" t="s">
        <v>240</v>
      </c>
      <c r="B6233" s="39" t="s">
        <v>254</v>
      </c>
      <c r="C6233" s="40">
        <v>1671956.94</v>
      </c>
      <c r="D6233" s="42">
        <v>0</v>
      </c>
      <c r="E6233" s="41">
        <v>0</v>
      </c>
      <c r="F6233" s="43">
        <f t="shared" si="160"/>
        <v>1671956.94</v>
      </c>
    </row>
    <row r="6234" spans="1:6" ht="12.75">
      <c r="A6234" s="50" t="s">
        <v>242</v>
      </c>
      <c r="B6234" s="39" t="s">
        <v>255</v>
      </c>
      <c r="C6234" s="40">
        <v>8116094.769999991</v>
      </c>
      <c r="D6234" s="42">
        <v>0</v>
      </c>
      <c r="E6234" s="41">
        <v>165336</v>
      </c>
      <c r="F6234" s="43">
        <f t="shared" si="160"/>
        <v>7950758.769999991</v>
      </c>
    </row>
    <row r="6235" spans="1:6" ht="12.75">
      <c r="A6235" s="50" t="s">
        <v>241</v>
      </c>
      <c r="B6235" s="39" t="s">
        <v>17</v>
      </c>
      <c r="C6235" s="40">
        <v>7491.789999999106</v>
      </c>
      <c r="D6235" s="42">
        <v>0</v>
      </c>
      <c r="E6235" s="41">
        <v>0</v>
      </c>
      <c r="F6235" s="43">
        <f t="shared" si="160"/>
        <v>7491.789999999106</v>
      </c>
    </row>
    <row r="6236" spans="1:6" ht="12.75">
      <c r="A6236" s="50" t="s">
        <v>243</v>
      </c>
      <c r="B6236" s="39" t="s">
        <v>256</v>
      </c>
      <c r="C6236" s="40">
        <v>24707.23999999743</v>
      </c>
      <c r="D6236" s="42">
        <v>0</v>
      </c>
      <c r="E6236" s="41">
        <v>0</v>
      </c>
      <c r="F6236" s="43">
        <f t="shared" si="160"/>
        <v>24707.23999999743</v>
      </c>
    </row>
    <row r="6237" spans="1:6" ht="12.75">
      <c r="A6237" s="50" t="s">
        <v>244</v>
      </c>
      <c r="B6237" s="39" t="s">
        <v>257</v>
      </c>
      <c r="C6237" s="40">
        <v>-0.060000000055879354</v>
      </c>
      <c r="D6237" s="42">
        <v>0</v>
      </c>
      <c r="E6237" s="41">
        <v>0</v>
      </c>
      <c r="F6237" s="43">
        <f t="shared" si="160"/>
        <v>-0.060000000055879354</v>
      </c>
    </row>
    <row r="6238" spans="1:6" ht="12.75">
      <c r="A6238" s="50" t="s">
        <v>245</v>
      </c>
      <c r="B6238" s="39" t="s">
        <v>258</v>
      </c>
      <c r="C6238" s="40">
        <v>0.5600000000558794</v>
      </c>
      <c r="D6238" s="42">
        <v>0</v>
      </c>
      <c r="E6238" s="41">
        <v>0</v>
      </c>
      <c r="F6238" s="43">
        <f t="shared" si="160"/>
        <v>0.5600000000558794</v>
      </c>
    </row>
    <row r="6239" spans="1:6" ht="12.75">
      <c r="A6239" s="51">
        <v>980</v>
      </c>
      <c r="B6239" s="39" t="s">
        <v>259</v>
      </c>
      <c r="C6239" s="40">
        <v>5182855.58</v>
      </c>
      <c r="D6239" s="42">
        <v>0</v>
      </c>
      <c r="E6239" s="41">
        <v>0</v>
      </c>
      <c r="F6239" s="43">
        <f t="shared" si="160"/>
        <v>5182855.58</v>
      </c>
    </row>
    <row r="6240" spans="1:6" ht="12.75">
      <c r="A6240" s="51"/>
      <c r="B6240" s="39" t="s">
        <v>29</v>
      </c>
      <c r="C6240" s="40">
        <v>364504.8699999996</v>
      </c>
      <c r="D6240" s="42">
        <v>0</v>
      </c>
      <c r="E6240" s="41">
        <v>0</v>
      </c>
      <c r="F6240" s="43">
        <f t="shared" si="160"/>
        <v>364504.8699999996</v>
      </c>
    </row>
    <row r="6241" spans="1:6" ht="12.75">
      <c r="A6241" s="50" t="s">
        <v>246</v>
      </c>
      <c r="B6241" s="39" t="s">
        <v>30</v>
      </c>
      <c r="C6241" s="40">
        <v>114329.00000000003</v>
      </c>
      <c r="D6241" s="42">
        <v>0</v>
      </c>
      <c r="E6241" s="41">
        <v>0</v>
      </c>
      <c r="F6241" s="43">
        <f t="shared" si="160"/>
        <v>114329.00000000003</v>
      </c>
    </row>
    <row r="6242" spans="1:6" ht="12.75">
      <c r="A6242" s="50"/>
      <c r="B6242" s="39" t="s">
        <v>67</v>
      </c>
      <c r="C6242" s="40">
        <v>144629.9700000002</v>
      </c>
      <c r="D6242" s="42">
        <v>0</v>
      </c>
      <c r="E6242" s="41">
        <v>0</v>
      </c>
      <c r="F6242" s="43">
        <f t="shared" si="160"/>
        <v>144629.9700000002</v>
      </c>
    </row>
    <row r="6243" spans="1:6" ht="12.75">
      <c r="A6243" s="50"/>
      <c r="B6243" s="44" t="s">
        <v>66</v>
      </c>
      <c r="C6243" s="40">
        <v>111437.59999999993</v>
      </c>
      <c r="D6243" s="42">
        <v>8376</v>
      </c>
      <c r="E6243" s="41">
        <v>0</v>
      </c>
      <c r="F6243" s="43">
        <f t="shared" si="160"/>
        <v>119813.59999999993</v>
      </c>
    </row>
    <row r="6244" spans="1:6" ht="15">
      <c r="A6244" s="52"/>
      <c r="B6244" s="45" t="s">
        <v>5</v>
      </c>
      <c r="C6244" s="46">
        <v>36839422.749999985</v>
      </c>
      <c r="D6244" s="47">
        <f>SUM(D6219:D6243)</f>
        <v>8376</v>
      </c>
      <c r="E6244" s="47">
        <f>SUM(E6219:E6243)</f>
        <v>165336</v>
      </c>
      <c r="F6244" s="46">
        <f>SUM(F6219:F6243)</f>
        <v>36682462.749999985</v>
      </c>
    </row>
    <row r="6257" ht="12.75">
      <c r="B6257" s="37" t="s">
        <v>18</v>
      </c>
    </row>
    <row r="6258" spans="2:6" ht="12.75">
      <c r="B6258" s="34" t="s">
        <v>19</v>
      </c>
      <c r="C6258" s="35"/>
      <c r="D6258" s="35"/>
      <c r="E6258" s="36"/>
      <c r="F6258" s="36"/>
    </row>
    <row r="6259" spans="2:6" ht="15.75">
      <c r="B6259" s="34"/>
      <c r="C6259" s="14" t="s">
        <v>25</v>
      </c>
      <c r="D6259" s="14"/>
      <c r="E6259" s="15"/>
      <c r="F6259" s="38">
        <v>162</v>
      </c>
    </row>
    <row r="6260" spans="1:6" ht="12.75">
      <c r="A6260" s="49"/>
      <c r="B6260" s="58" t="s">
        <v>7</v>
      </c>
      <c r="C6260" s="60" t="s">
        <v>309</v>
      </c>
      <c r="D6260" s="60" t="s">
        <v>4</v>
      </c>
      <c r="E6260" s="60" t="s">
        <v>6</v>
      </c>
      <c r="F6260" s="60" t="s">
        <v>310</v>
      </c>
    </row>
    <row r="6261" spans="1:6" ht="12.75">
      <c r="A6261" s="49" t="s">
        <v>228</v>
      </c>
      <c r="B6261" s="59"/>
      <c r="C6261" s="61"/>
      <c r="D6261" s="61"/>
      <c r="E6261" s="61"/>
      <c r="F6261" s="61"/>
    </row>
    <row r="6262" spans="1:6" ht="12.75">
      <c r="A6262" s="50"/>
      <c r="B6262" s="39" t="s">
        <v>8</v>
      </c>
      <c r="C6262" s="40">
        <v>162332.5799999833</v>
      </c>
      <c r="D6262" s="41">
        <v>0</v>
      </c>
      <c r="E6262" s="42">
        <v>0</v>
      </c>
      <c r="F6262" s="43">
        <f>C6262+D6262-E6262</f>
        <v>162332.5799999833</v>
      </c>
    </row>
    <row r="6263" spans="1:6" ht="12.75">
      <c r="A6263" s="50" t="s">
        <v>229</v>
      </c>
      <c r="B6263" s="39" t="s">
        <v>9</v>
      </c>
      <c r="C6263" s="40">
        <v>1695868.4300000006</v>
      </c>
      <c r="D6263" s="42">
        <v>0</v>
      </c>
      <c r="E6263" s="41">
        <v>0</v>
      </c>
      <c r="F6263" s="43">
        <f>C6263+D6263-E6263</f>
        <v>1695868.4300000006</v>
      </c>
    </row>
    <row r="6264" spans="1:6" ht="12.75">
      <c r="A6264" s="50" t="s">
        <v>230</v>
      </c>
      <c r="B6264" s="39" t="s">
        <v>10</v>
      </c>
      <c r="C6264" s="40">
        <v>3138049.86</v>
      </c>
      <c r="D6264" s="42">
        <v>0</v>
      </c>
      <c r="E6264" s="41">
        <v>0</v>
      </c>
      <c r="F6264" s="43">
        <f>C6264+D6264-E6264</f>
        <v>3138049.86</v>
      </c>
    </row>
    <row r="6265" spans="1:6" ht="12.75">
      <c r="A6265" s="50" t="s">
        <v>232</v>
      </c>
      <c r="B6265" s="39" t="s">
        <v>247</v>
      </c>
      <c r="C6265" s="40">
        <v>-172104.16999999993</v>
      </c>
      <c r="D6265" s="42">
        <v>0</v>
      </c>
      <c r="E6265" s="41">
        <v>0</v>
      </c>
      <c r="F6265" s="43">
        <f>C6265+D6265-E6265</f>
        <v>-172104.16999999993</v>
      </c>
    </row>
    <row r="6266" spans="1:6" ht="12.75">
      <c r="A6266" s="51">
        <v>958</v>
      </c>
      <c r="B6266" s="39" t="s">
        <v>154</v>
      </c>
      <c r="C6266" s="40">
        <v>-493.43000000040047</v>
      </c>
      <c r="D6266" s="42">
        <v>0</v>
      </c>
      <c r="E6266" s="41">
        <v>0</v>
      </c>
      <c r="F6266" s="43">
        <f>C6266+D6266-E6266</f>
        <v>-493.43000000040047</v>
      </c>
    </row>
    <row r="6267" spans="1:6" ht="12.75">
      <c r="A6267" s="50" t="s">
        <v>233</v>
      </c>
      <c r="B6267" s="39" t="s">
        <v>12</v>
      </c>
      <c r="C6267" s="40">
        <v>1908879.5000000002</v>
      </c>
      <c r="D6267" s="42">
        <v>0</v>
      </c>
      <c r="E6267" s="41">
        <v>68722.5</v>
      </c>
      <c r="F6267" s="43">
        <f aca="true" t="shared" si="161" ref="F6267:F6286">C6267+D6267-E6267</f>
        <v>1840157.0000000002</v>
      </c>
    </row>
    <row r="6268" spans="1:6" ht="12.75">
      <c r="A6268" s="50" t="s">
        <v>306</v>
      </c>
      <c r="B6268" s="39" t="s">
        <v>307</v>
      </c>
      <c r="C6268" s="40">
        <v>3972375</v>
      </c>
      <c r="D6268" s="42">
        <v>0</v>
      </c>
      <c r="E6268" s="41">
        <v>0</v>
      </c>
      <c r="F6268" s="43">
        <f t="shared" si="161"/>
        <v>3972375</v>
      </c>
    </row>
    <row r="6269" spans="1:6" ht="12.75">
      <c r="A6269" s="51" t="s">
        <v>234</v>
      </c>
      <c r="B6269" s="39" t="s">
        <v>248</v>
      </c>
      <c r="C6269" s="40">
        <v>359426.6200000001</v>
      </c>
      <c r="D6269" s="42">
        <v>0</v>
      </c>
      <c r="E6269" s="41">
        <v>25966.05</v>
      </c>
      <c r="F6269" s="43">
        <f t="shared" si="161"/>
        <v>333460.5700000001</v>
      </c>
    </row>
    <row r="6270" spans="1:6" ht="12.75">
      <c r="A6270" s="50" t="s">
        <v>231</v>
      </c>
      <c r="B6270" s="39" t="s">
        <v>249</v>
      </c>
      <c r="C6270" s="40">
        <v>3635732.659999998</v>
      </c>
      <c r="D6270" s="42">
        <v>0</v>
      </c>
      <c r="E6270" s="41">
        <v>0</v>
      </c>
      <c r="F6270" s="43">
        <f t="shared" si="161"/>
        <v>3635732.659999998</v>
      </c>
    </row>
    <row r="6271" spans="1:6" ht="12.75">
      <c r="A6271" s="51" t="s">
        <v>235</v>
      </c>
      <c r="B6271" s="39" t="s">
        <v>250</v>
      </c>
      <c r="C6271" s="40">
        <v>1546238.6500000106</v>
      </c>
      <c r="D6271" s="42">
        <v>0</v>
      </c>
      <c r="E6271" s="41">
        <v>0</v>
      </c>
      <c r="F6271" s="43">
        <f t="shared" si="161"/>
        <v>1546238.6500000106</v>
      </c>
    </row>
    <row r="6272" spans="1:6" ht="12.75">
      <c r="A6272" s="50" t="s">
        <v>236</v>
      </c>
      <c r="B6272" s="39" t="s">
        <v>251</v>
      </c>
      <c r="C6272" s="40">
        <v>2632386.7200000007</v>
      </c>
      <c r="D6272" s="42">
        <v>0</v>
      </c>
      <c r="E6272" s="41">
        <v>0</v>
      </c>
      <c r="F6272" s="43">
        <f t="shared" si="161"/>
        <v>2632386.7200000007</v>
      </c>
    </row>
    <row r="6273" spans="1:6" ht="12.75">
      <c r="A6273" s="50" t="s">
        <v>237</v>
      </c>
      <c r="B6273" s="39" t="s">
        <v>252</v>
      </c>
      <c r="C6273" s="40">
        <v>2228373.5400000005</v>
      </c>
      <c r="D6273" s="42">
        <v>0</v>
      </c>
      <c r="E6273" s="41">
        <v>0</v>
      </c>
      <c r="F6273" s="43">
        <f t="shared" si="161"/>
        <v>2228373.5400000005</v>
      </c>
    </row>
    <row r="6274" spans="1:6" ht="12.75">
      <c r="A6274" s="50" t="s">
        <v>238</v>
      </c>
      <c r="B6274" s="39" t="s">
        <v>253</v>
      </c>
      <c r="C6274" s="40">
        <v>-5652.1899999994785</v>
      </c>
      <c r="D6274" s="42">
        <v>0</v>
      </c>
      <c r="E6274" s="41">
        <v>0</v>
      </c>
      <c r="F6274" s="43">
        <f t="shared" si="161"/>
        <v>-5652.1899999994785</v>
      </c>
    </row>
    <row r="6275" spans="1:6" ht="12.75">
      <c r="A6275" s="50" t="s">
        <v>239</v>
      </c>
      <c r="B6275" s="39" t="s">
        <v>15</v>
      </c>
      <c r="C6275" s="40">
        <v>0.7199999999320426</v>
      </c>
      <c r="D6275" s="42">
        <v>0</v>
      </c>
      <c r="E6275" s="41">
        <v>0</v>
      </c>
      <c r="F6275" s="43">
        <f t="shared" si="161"/>
        <v>0.7199999999320426</v>
      </c>
    </row>
    <row r="6276" spans="1:6" ht="12.75">
      <c r="A6276" s="50" t="s">
        <v>240</v>
      </c>
      <c r="B6276" s="39" t="s">
        <v>254</v>
      </c>
      <c r="C6276" s="40">
        <v>1671956.94</v>
      </c>
      <c r="D6276" s="42">
        <v>0</v>
      </c>
      <c r="E6276" s="41">
        <v>0</v>
      </c>
      <c r="F6276" s="43">
        <f t="shared" si="161"/>
        <v>1671956.94</v>
      </c>
    </row>
    <row r="6277" spans="1:6" ht="12.75">
      <c r="A6277" s="50" t="s">
        <v>242</v>
      </c>
      <c r="B6277" s="39" t="s">
        <v>255</v>
      </c>
      <c r="C6277" s="40">
        <v>7950758.769999991</v>
      </c>
      <c r="D6277" s="42">
        <v>0</v>
      </c>
      <c r="E6277" s="41">
        <v>57890.41</v>
      </c>
      <c r="F6277" s="43">
        <f t="shared" si="161"/>
        <v>7892868.359999991</v>
      </c>
    </row>
    <row r="6278" spans="1:6" ht="12.75">
      <c r="A6278" s="50" t="s">
        <v>241</v>
      </c>
      <c r="B6278" s="39" t="s">
        <v>17</v>
      </c>
      <c r="C6278" s="40">
        <v>7491.789999999106</v>
      </c>
      <c r="D6278" s="42">
        <v>0</v>
      </c>
      <c r="E6278" s="41">
        <v>0</v>
      </c>
      <c r="F6278" s="43">
        <f t="shared" si="161"/>
        <v>7491.789999999106</v>
      </c>
    </row>
    <row r="6279" spans="1:6" ht="12.75">
      <c r="A6279" s="50" t="s">
        <v>243</v>
      </c>
      <c r="B6279" s="39" t="s">
        <v>256</v>
      </c>
      <c r="C6279" s="40">
        <v>24707.23999999743</v>
      </c>
      <c r="D6279" s="42">
        <v>0</v>
      </c>
      <c r="E6279" s="41">
        <v>0</v>
      </c>
      <c r="F6279" s="43">
        <f t="shared" si="161"/>
        <v>24707.23999999743</v>
      </c>
    </row>
    <row r="6280" spans="1:6" ht="12.75">
      <c r="A6280" s="50" t="s">
        <v>244</v>
      </c>
      <c r="B6280" s="39" t="s">
        <v>257</v>
      </c>
      <c r="C6280" s="40">
        <v>-0.060000000055879354</v>
      </c>
      <c r="D6280" s="42">
        <v>0</v>
      </c>
      <c r="E6280" s="41">
        <v>0</v>
      </c>
      <c r="F6280" s="43">
        <f t="shared" si="161"/>
        <v>-0.060000000055879354</v>
      </c>
    </row>
    <row r="6281" spans="1:6" ht="12.75">
      <c r="A6281" s="50" t="s">
        <v>245</v>
      </c>
      <c r="B6281" s="39" t="s">
        <v>258</v>
      </c>
      <c r="C6281" s="40">
        <v>0.5600000000558794</v>
      </c>
      <c r="D6281" s="42">
        <v>0</v>
      </c>
      <c r="E6281" s="41">
        <v>0</v>
      </c>
      <c r="F6281" s="43">
        <f t="shared" si="161"/>
        <v>0.5600000000558794</v>
      </c>
    </row>
    <row r="6282" spans="1:6" ht="12.75">
      <c r="A6282" s="51">
        <v>980</v>
      </c>
      <c r="B6282" s="39" t="s">
        <v>259</v>
      </c>
      <c r="C6282" s="40">
        <v>5182855.58</v>
      </c>
      <c r="D6282" s="42">
        <v>0</v>
      </c>
      <c r="E6282" s="41">
        <v>0</v>
      </c>
      <c r="F6282" s="43">
        <f t="shared" si="161"/>
        <v>5182855.58</v>
      </c>
    </row>
    <row r="6283" spans="1:6" ht="12.75">
      <c r="A6283" s="51"/>
      <c r="B6283" s="39" t="s">
        <v>29</v>
      </c>
      <c r="C6283" s="40">
        <v>364504.8699999996</v>
      </c>
      <c r="D6283" s="42">
        <v>0</v>
      </c>
      <c r="E6283" s="41">
        <v>305008.81</v>
      </c>
      <c r="F6283" s="43">
        <f t="shared" si="161"/>
        <v>59496.05999999959</v>
      </c>
    </row>
    <row r="6284" spans="1:6" ht="12.75">
      <c r="A6284" s="50" t="s">
        <v>246</v>
      </c>
      <c r="B6284" s="39" t="s">
        <v>30</v>
      </c>
      <c r="C6284" s="40">
        <v>114329.00000000003</v>
      </c>
      <c r="D6284" s="42">
        <v>0</v>
      </c>
      <c r="E6284" s="41">
        <v>0</v>
      </c>
      <c r="F6284" s="43">
        <f t="shared" si="161"/>
        <v>114329.00000000003</v>
      </c>
    </row>
    <row r="6285" spans="1:6" ht="12.75">
      <c r="A6285" s="50"/>
      <c r="B6285" s="39" t="s">
        <v>67</v>
      </c>
      <c r="C6285" s="40">
        <v>144629.9700000002</v>
      </c>
      <c r="D6285" s="42">
        <v>0</v>
      </c>
      <c r="E6285" s="41">
        <v>0</v>
      </c>
      <c r="F6285" s="43">
        <f t="shared" si="161"/>
        <v>144629.9700000002</v>
      </c>
    </row>
    <row r="6286" spans="1:6" ht="12.75">
      <c r="A6286" s="50"/>
      <c r="B6286" s="44" t="s">
        <v>66</v>
      </c>
      <c r="C6286" s="40">
        <v>119813.59999999993</v>
      </c>
      <c r="D6286" s="42">
        <v>0</v>
      </c>
      <c r="E6286" s="41">
        <v>0</v>
      </c>
      <c r="F6286" s="43">
        <f t="shared" si="161"/>
        <v>119813.59999999993</v>
      </c>
    </row>
    <row r="6287" spans="1:6" ht="15">
      <c r="A6287" s="52"/>
      <c r="B6287" s="45" t="s">
        <v>5</v>
      </c>
      <c r="C6287" s="46">
        <v>36682462.749999985</v>
      </c>
      <c r="D6287" s="47">
        <f>SUM(D6262:D6286)</f>
        <v>0</v>
      </c>
      <c r="E6287" s="47">
        <f>SUM(E6262:E6286)</f>
        <v>457587.77</v>
      </c>
      <c r="F6287" s="46">
        <f>SUM(F6262:F6286)</f>
        <v>36224874.97999999</v>
      </c>
    </row>
    <row r="6301" ht="12.75">
      <c r="B6301" s="37" t="s">
        <v>18</v>
      </c>
    </row>
    <row r="6302" spans="2:6" ht="12.75">
      <c r="B6302" s="34" t="s">
        <v>19</v>
      </c>
      <c r="C6302" s="35"/>
      <c r="D6302" s="35"/>
      <c r="E6302" s="36"/>
      <c r="F6302" s="36"/>
    </row>
    <row r="6303" spans="2:6" ht="15.75">
      <c r="B6303" s="34"/>
      <c r="C6303" s="14" t="s">
        <v>25</v>
      </c>
      <c r="D6303" s="14"/>
      <c r="E6303" s="15"/>
      <c r="F6303" s="38">
        <v>163</v>
      </c>
    </row>
    <row r="6304" spans="1:6" ht="12.75">
      <c r="A6304" s="49"/>
      <c r="B6304" s="58" t="s">
        <v>7</v>
      </c>
      <c r="C6304" s="60" t="s">
        <v>310</v>
      </c>
      <c r="D6304" s="60" t="s">
        <v>4</v>
      </c>
      <c r="E6304" s="60" t="s">
        <v>6</v>
      </c>
      <c r="F6304" s="60" t="s">
        <v>311</v>
      </c>
    </row>
    <row r="6305" spans="1:6" ht="12.75">
      <c r="A6305" s="49" t="s">
        <v>228</v>
      </c>
      <c r="B6305" s="59"/>
      <c r="C6305" s="61"/>
      <c r="D6305" s="61"/>
      <c r="E6305" s="61"/>
      <c r="F6305" s="61"/>
    </row>
    <row r="6306" spans="1:6" ht="12.75">
      <c r="A6306" s="50"/>
      <c r="B6306" s="39" t="s">
        <v>8</v>
      </c>
      <c r="C6306" s="40">
        <v>162332.5799999833</v>
      </c>
      <c r="D6306" s="41">
        <v>0</v>
      </c>
      <c r="E6306" s="42">
        <v>0</v>
      </c>
      <c r="F6306" s="43">
        <f>C6306+D6306-E6306</f>
        <v>162332.5799999833</v>
      </c>
    </row>
    <row r="6307" spans="1:6" ht="12.75">
      <c r="A6307" s="50" t="s">
        <v>229</v>
      </c>
      <c r="B6307" s="39" t="s">
        <v>9</v>
      </c>
      <c r="C6307" s="40">
        <v>1695868.4300000006</v>
      </c>
      <c r="D6307" s="42">
        <v>0</v>
      </c>
      <c r="E6307" s="41">
        <v>0</v>
      </c>
      <c r="F6307" s="43">
        <f>C6307+D6307-E6307</f>
        <v>1695868.4300000006</v>
      </c>
    </row>
    <row r="6308" spans="1:6" ht="12.75">
      <c r="A6308" s="50" t="s">
        <v>230</v>
      </c>
      <c r="B6308" s="39" t="s">
        <v>10</v>
      </c>
      <c r="C6308" s="40">
        <v>3138049.86</v>
      </c>
      <c r="D6308" s="42">
        <v>2399833.33</v>
      </c>
      <c r="E6308" s="41">
        <v>0</v>
      </c>
      <c r="F6308" s="43">
        <f>C6308+D6308-E6308</f>
        <v>5537883.1899999995</v>
      </c>
    </row>
    <row r="6309" spans="1:6" ht="12.75">
      <c r="A6309" s="50" t="s">
        <v>232</v>
      </c>
      <c r="B6309" s="39" t="s">
        <v>247</v>
      </c>
      <c r="C6309" s="40">
        <v>-172104.16999999993</v>
      </c>
      <c r="D6309" s="42">
        <v>0</v>
      </c>
      <c r="E6309" s="41">
        <v>0</v>
      </c>
      <c r="F6309" s="43">
        <f>C6309+D6309-E6309</f>
        <v>-172104.16999999993</v>
      </c>
    </row>
    <row r="6310" spans="1:6" ht="12.75">
      <c r="A6310" s="51">
        <v>958</v>
      </c>
      <c r="B6310" s="39" t="s">
        <v>154</v>
      </c>
      <c r="C6310" s="40">
        <v>-493.43000000040047</v>
      </c>
      <c r="D6310" s="42">
        <v>0</v>
      </c>
      <c r="E6310" s="41">
        <v>0</v>
      </c>
      <c r="F6310" s="43">
        <f>C6310+D6310-E6310</f>
        <v>-493.43000000040047</v>
      </c>
    </row>
    <row r="6311" spans="1:6" ht="12.75">
      <c r="A6311" s="50" t="s">
        <v>233</v>
      </c>
      <c r="B6311" s="39" t="s">
        <v>12</v>
      </c>
      <c r="C6311" s="40">
        <v>1840157.0000000002</v>
      </c>
      <c r="D6311" s="42">
        <v>0</v>
      </c>
      <c r="E6311" s="41">
        <v>0</v>
      </c>
      <c r="F6311" s="43">
        <f aca="true" t="shared" si="162" ref="F6311:F6330">C6311+D6311-E6311</f>
        <v>1840157.0000000002</v>
      </c>
    </row>
    <row r="6312" spans="1:6" ht="12.75">
      <c r="A6312" s="50" t="s">
        <v>306</v>
      </c>
      <c r="B6312" s="39" t="s">
        <v>307</v>
      </c>
      <c r="C6312" s="40">
        <v>3972375</v>
      </c>
      <c r="D6312" s="42">
        <v>0</v>
      </c>
      <c r="E6312" s="41">
        <v>0</v>
      </c>
      <c r="F6312" s="43">
        <f t="shared" si="162"/>
        <v>3972375</v>
      </c>
    </row>
    <row r="6313" spans="1:6" ht="12.75">
      <c r="A6313" s="51" t="s">
        <v>234</v>
      </c>
      <c r="B6313" s="39" t="s">
        <v>248</v>
      </c>
      <c r="C6313" s="40">
        <v>333460.5700000001</v>
      </c>
      <c r="D6313" s="42">
        <v>0</v>
      </c>
      <c r="E6313" s="41">
        <v>0</v>
      </c>
      <c r="F6313" s="43">
        <f t="shared" si="162"/>
        <v>333460.5700000001</v>
      </c>
    </row>
    <row r="6314" spans="1:6" ht="12.75">
      <c r="A6314" s="50" t="s">
        <v>231</v>
      </c>
      <c r="B6314" s="39" t="s">
        <v>249</v>
      </c>
      <c r="C6314" s="40">
        <v>3635732.659999998</v>
      </c>
      <c r="D6314" s="42">
        <v>0</v>
      </c>
      <c r="E6314" s="41">
        <v>0</v>
      </c>
      <c r="F6314" s="43">
        <f t="shared" si="162"/>
        <v>3635732.659999998</v>
      </c>
    </row>
    <row r="6315" spans="1:6" ht="12.75">
      <c r="A6315" s="51" t="s">
        <v>235</v>
      </c>
      <c r="B6315" s="39" t="s">
        <v>250</v>
      </c>
      <c r="C6315" s="40">
        <v>1546238.6500000106</v>
      </c>
      <c r="D6315" s="42">
        <v>0</v>
      </c>
      <c r="E6315" s="41">
        <v>0</v>
      </c>
      <c r="F6315" s="43">
        <f t="shared" si="162"/>
        <v>1546238.6500000106</v>
      </c>
    </row>
    <row r="6316" spans="1:6" ht="12.75">
      <c r="A6316" s="50" t="s">
        <v>236</v>
      </c>
      <c r="B6316" s="39" t="s">
        <v>251</v>
      </c>
      <c r="C6316" s="40">
        <v>2632386.7200000007</v>
      </c>
      <c r="D6316" s="42">
        <v>418208.33</v>
      </c>
      <c r="E6316" s="41">
        <v>0</v>
      </c>
      <c r="F6316" s="43">
        <f t="shared" si="162"/>
        <v>3050595.0500000007</v>
      </c>
    </row>
    <row r="6317" spans="1:6" ht="12.75">
      <c r="A6317" s="50" t="s">
        <v>237</v>
      </c>
      <c r="B6317" s="39" t="s">
        <v>252</v>
      </c>
      <c r="C6317" s="40">
        <v>2228373.5400000005</v>
      </c>
      <c r="D6317" s="42">
        <v>175208.33</v>
      </c>
      <c r="E6317" s="41">
        <v>0</v>
      </c>
      <c r="F6317" s="43">
        <f t="shared" si="162"/>
        <v>2403581.8700000006</v>
      </c>
    </row>
    <row r="6318" spans="1:6" ht="12.75">
      <c r="A6318" s="50" t="s">
        <v>238</v>
      </c>
      <c r="B6318" s="39" t="s">
        <v>253</v>
      </c>
      <c r="C6318" s="40">
        <v>-5652.1899999994785</v>
      </c>
      <c r="D6318" s="42">
        <v>2172416.67</v>
      </c>
      <c r="E6318" s="41">
        <v>0</v>
      </c>
      <c r="F6318" s="43">
        <f t="shared" si="162"/>
        <v>2166764.4800000004</v>
      </c>
    </row>
    <row r="6319" spans="1:6" ht="12.75">
      <c r="A6319" s="50" t="s">
        <v>239</v>
      </c>
      <c r="B6319" s="39" t="s">
        <v>15</v>
      </c>
      <c r="C6319" s="40">
        <v>0.7199999999320426</v>
      </c>
      <c r="D6319" s="42">
        <v>19041.67</v>
      </c>
      <c r="E6319" s="41">
        <v>0</v>
      </c>
      <c r="F6319" s="43">
        <f t="shared" si="162"/>
        <v>19042.38999999993</v>
      </c>
    </row>
    <row r="6320" spans="1:6" ht="12.75">
      <c r="A6320" s="50" t="s">
        <v>240</v>
      </c>
      <c r="B6320" s="39" t="s">
        <v>254</v>
      </c>
      <c r="C6320" s="40">
        <v>1671956.94</v>
      </c>
      <c r="D6320" s="42">
        <v>290000</v>
      </c>
      <c r="E6320" s="41">
        <v>0</v>
      </c>
      <c r="F6320" s="43">
        <f t="shared" si="162"/>
        <v>1961956.94</v>
      </c>
    </row>
    <row r="6321" spans="1:6" ht="12.75">
      <c r="A6321" s="50" t="s">
        <v>242</v>
      </c>
      <c r="B6321" s="39" t="s">
        <v>255</v>
      </c>
      <c r="C6321" s="40">
        <v>7892868.359999991</v>
      </c>
      <c r="D6321" s="42">
        <v>0</v>
      </c>
      <c r="E6321" s="41">
        <v>0</v>
      </c>
      <c r="F6321" s="43">
        <f t="shared" si="162"/>
        <v>7892868.359999991</v>
      </c>
    </row>
    <row r="6322" spans="1:6" ht="12.75">
      <c r="A6322" s="50" t="s">
        <v>241</v>
      </c>
      <c r="B6322" s="39" t="s">
        <v>17</v>
      </c>
      <c r="C6322" s="40">
        <v>7491.789999999106</v>
      </c>
      <c r="D6322" s="42">
        <v>1162541.67</v>
      </c>
      <c r="E6322" s="41">
        <v>0</v>
      </c>
      <c r="F6322" s="43">
        <f t="shared" si="162"/>
        <v>1170033.459999999</v>
      </c>
    </row>
    <row r="6323" spans="1:6" ht="12.75">
      <c r="A6323" s="50" t="s">
        <v>243</v>
      </c>
      <c r="B6323" s="39" t="s">
        <v>256</v>
      </c>
      <c r="C6323" s="40">
        <v>24707.23999999743</v>
      </c>
      <c r="D6323" s="42">
        <v>7191625</v>
      </c>
      <c r="E6323" s="41">
        <v>0</v>
      </c>
      <c r="F6323" s="43">
        <f t="shared" si="162"/>
        <v>7216332.239999997</v>
      </c>
    </row>
    <row r="6324" spans="1:6" ht="12.75">
      <c r="A6324" s="50" t="s">
        <v>244</v>
      </c>
      <c r="B6324" s="39" t="s">
        <v>257</v>
      </c>
      <c r="C6324" s="40">
        <v>-0.060000000055879354</v>
      </c>
      <c r="D6324" s="42">
        <v>0</v>
      </c>
      <c r="E6324" s="41">
        <v>0</v>
      </c>
      <c r="F6324" s="43">
        <f t="shared" si="162"/>
        <v>-0.060000000055879354</v>
      </c>
    </row>
    <row r="6325" spans="1:6" ht="12.75">
      <c r="A6325" s="50" t="s">
        <v>245</v>
      </c>
      <c r="B6325" s="39" t="s">
        <v>258</v>
      </c>
      <c r="C6325" s="40">
        <v>0.5600000000558794</v>
      </c>
      <c r="D6325" s="42">
        <v>0</v>
      </c>
      <c r="E6325" s="41">
        <v>0</v>
      </c>
      <c r="F6325" s="43">
        <f t="shared" si="162"/>
        <v>0.5600000000558794</v>
      </c>
    </row>
    <row r="6326" spans="1:6" ht="12.75">
      <c r="A6326" s="51">
        <v>980</v>
      </c>
      <c r="B6326" s="39" t="s">
        <v>259</v>
      </c>
      <c r="C6326" s="40">
        <v>5182855.58</v>
      </c>
      <c r="D6326" s="42">
        <v>0</v>
      </c>
      <c r="E6326" s="41">
        <v>0</v>
      </c>
      <c r="F6326" s="43">
        <f t="shared" si="162"/>
        <v>5182855.58</v>
      </c>
    </row>
    <row r="6327" spans="1:6" ht="12.75">
      <c r="A6327" s="51"/>
      <c r="B6327" s="39" t="s">
        <v>29</v>
      </c>
      <c r="C6327" s="40">
        <v>59496.05999999959</v>
      </c>
      <c r="D6327" s="42">
        <v>0</v>
      </c>
      <c r="E6327" s="41">
        <v>0</v>
      </c>
      <c r="F6327" s="43">
        <f t="shared" si="162"/>
        <v>59496.05999999959</v>
      </c>
    </row>
    <row r="6328" spans="1:6" ht="12.75">
      <c r="A6328" s="50" t="s">
        <v>246</v>
      </c>
      <c r="B6328" s="39" t="s">
        <v>30</v>
      </c>
      <c r="C6328" s="40">
        <v>114329.00000000003</v>
      </c>
      <c r="D6328" s="42">
        <v>0</v>
      </c>
      <c r="E6328" s="41">
        <v>0</v>
      </c>
      <c r="F6328" s="43">
        <f t="shared" si="162"/>
        <v>114329.00000000003</v>
      </c>
    </row>
    <row r="6329" spans="1:6" ht="12.75">
      <c r="A6329" s="50"/>
      <c r="B6329" s="39" t="s">
        <v>67</v>
      </c>
      <c r="C6329" s="40">
        <v>144629.9700000002</v>
      </c>
      <c r="D6329" s="42">
        <v>0</v>
      </c>
      <c r="E6329" s="41">
        <v>0</v>
      </c>
      <c r="F6329" s="43">
        <f t="shared" si="162"/>
        <v>144629.9700000002</v>
      </c>
    </row>
    <row r="6330" spans="1:6" ht="12.75">
      <c r="A6330" s="50"/>
      <c r="B6330" s="44" t="s">
        <v>66</v>
      </c>
      <c r="C6330" s="40">
        <v>119813.59999999993</v>
      </c>
      <c r="D6330" s="42">
        <v>0</v>
      </c>
      <c r="E6330" s="41">
        <v>0</v>
      </c>
      <c r="F6330" s="43">
        <f t="shared" si="162"/>
        <v>119813.59999999993</v>
      </c>
    </row>
    <row r="6331" spans="1:6" ht="15">
      <c r="A6331" s="52"/>
      <c r="B6331" s="45" t="s">
        <v>5</v>
      </c>
      <c r="C6331" s="46">
        <v>36224874.97999999</v>
      </c>
      <c r="D6331" s="47">
        <f>SUM(D6306:D6330)</f>
        <v>13828875</v>
      </c>
      <c r="E6331" s="47">
        <f>SUM(E6306:E6330)</f>
        <v>0</v>
      </c>
      <c r="F6331" s="46">
        <f>SUM(F6306:F6330)</f>
        <v>50053749.97999998</v>
      </c>
    </row>
    <row r="6345" ht="12.75">
      <c r="B6345" s="37" t="s">
        <v>18</v>
      </c>
    </row>
    <row r="6346" spans="2:6" ht="12.75">
      <c r="B6346" s="34" t="s">
        <v>19</v>
      </c>
      <c r="C6346" s="35"/>
      <c r="D6346" s="35"/>
      <c r="E6346" s="36"/>
      <c r="F6346" s="36"/>
    </row>
    <row r="6347" spans="2:6" ht="15.75">
      <c r="B6347" s="34"/>
      <c r="C6347" s="14" t="s">
        <v>25</v>
      </c>
      <c r="D6347" s="14"/>
      <c r="E6347" s="15"/>
      <c r="F6347" s="38">
        <v>164</v>
      </c>
    </row>
    <row r="6348" spans="1:6" ht="12.75">
      <c r="A6348" s="49"/>
      <c r="B6348" s="58" t="s">
        <v>7</v>
      </c>
      <c r="C6348" s="60" t="s">
        <v>311</v>
      </c>
      <c r="D6348" s="60" t="s">
        <v>4</v>
      </c>
      <c r="E6348" s="60" t="s">
        <v>6</v>
      </c>
      <c r="F6348" s="60" t="s">
        <v>312</v>
      </c>
    </row>
    <row r="6349" spans="1:6" ht="12.75">
      <c r="A6349" s="49" t="s">
        <v>228</v>
      </c>
      <c r="B6349" s="59"/>
      <c r="C6349" s="61"/>
      <c r="D6349" s="61"/>
      <c r="E6349" s="61"/>
      <c r="F6349" s="61"/>
    </row>
    <row r="6350" spans="1:6" ht="12.75">
      <c r="A6350" s="50"/>
      <c r="B6350" s="39" t="s">
        <v>8</v>
      </c>
      <c r="C6350" s="40">
        <v>162332.5799999833</v>
      </c>
      <c r="D6350" s="41">
        <v>0</v>
      </c>
      <c r="E6350" s="42">
        <v>0</v>
      </c>
      <c r="F6350" s="43">
        <f>C6350+D6350-E6350</f>
        <v>162332.5799999833</v>
      </c>
    </row>
    <row r="6351" spans="1:6" ht="12.75">
      <c r="A6351" s="50" t="s">
        <v>229</v>
      </c>
      <c r="B6351" s="39" t="s">
        <v>9</v>
      </c>
      <c r="C6351" s="40">
        <v>1695868.4300000006</v>
      </c>
      <c r="D6351" s="42">
        <v>4070416.67</v>
      </c>
      <c r="E6351" s="41">
        <v>0</v>
      </c>
      <c r="F6351" s="43">
        <f>C6351+D6351-E6351</f>
        <v>5766285.100000001</v>
      </c>
    </row>
    <row r="6352" spans="1:6" ht="12.75">
      <c r="A6352" s="50" t="s">
        <v>230</v>
      </c>
      <c r="B6352" s="39" t="s">
        <v>10</v>
      </c>
      <c r="C6352" s="40">
        <v>5537883.1899999995</v>
      </c>
      <c r="D6352" s="42">
        <v>0</v>
      </c>
      <c r="E6352" s="41">
        <v>54423.6</v>
      </c>
      <c r="F6352" s="43">
        <f>C6352+D6352-E6352</f>
        <v>5483459.59</v>
      </c>
    </row>
    <row r="6353" spans="1:6" ht="12.75">
      <c r="A6353" s="50" t="s">
        <v>232</v>
      </c>
      <c r="B6353" s="39" t="s">
        <v>247</v>
      </c>
      <c r="C6353" s="40">
        <v>-172104.16999999993</v>
      </c>
      <c r="D6353" s="42">
        <v>0</v>
      </c>
      <c r="E6353" s="41">
        <v>0</v>
      </c>
      <c r="F6353" s="43">
        <f>C6353+D6353-E6353</f>
        <v>-172104.16999999993</v>
      </c>
    </row>
    <row r="6354" spans="1:6" ht="12.75">
      <c r="A6354" s="51">
        <v>958</v>
      </c>
      <c r="B6354" s="39" t="s">
        <v>154</v>
      </c>
      <c r="C6354" s="40">
        <v>-493.43000000040047</v>
      </c>
      <c r="D6354" s="42">
        <v>0</v>
      </c>
      <c r="E6354" s="41">
        <v>0</v>
      </c>
      <c r="F6354" s="43">
        <f>C6354+D6354-E6354</f>
        <v>-493.43000000040047</v>
      </c>
    </row>
    <row r="6355" spans="1:6" ht="12.75">
      <c r="A6355" s="50" t="s">
        <v>233</v>
      </c>
      <c r="B6355" s="39" t="s">
        <v>12</v>
      </c>
      <c r="C6355" s="40">
        <v>1840157.0000000002</v>
      </c>
      <c r="D6355" s="42">
        <v>0</v>
      </c>
      <c r="E6355" s="41">
        <v>0</v>
      </c>
      <c r="F6355" s="43">
        <f aca="true" t="shared" si="163" ref="F6355:F6374">C6355+D6355-E6355</f>
        <v>1840157.0000000002</v>
      </c>
    </row>
    <row r="6356" spans="1:6" ht="12.75">
      <c r="A6356" s="50" t="s">
        <v>306</v>
      </c>
      <c r="B6356" s="39" t="s">
        <v>307</v>
      </c>
      <c r="C6356" s="40">
        <v>3972375</v>
      </c>
      <c r="D6356" s="42">
        <v>0</v>
      </c>
      <c r="E6356" s="41">
        <v>0</v>
      </c>
      <c r="F6356" s="43">
        <f t="shared" si="163"/>
        <v>3972375</v>
      </c>
    </row>
    <row r="6357" spans="1:6" ht="12.75">
      <c r="A6357" s="51" t="s">
        <v>234</v>
      </c>
      <c r="B6357" s="39" t="s">
        <v>248</v>
      </c>
      <c r="C6357" s="40">
        <v>333460.5700000001</v>
      </c>
      <c r="D6357" s="42">
        <v>0</v>
      </c>
      <c r="E6357" s="41">
        <v>0</v>
      </c>
      <c r="F6357" s="43">
        <f t="shared" si="163"/>
        <v>333460.5700000001</v>
      </c>
    </row>
    <row r="6358" spans="1:6" ht="12.75">
      <c r="A6358" s="50" t="s">
        <v>231</v>
      </c>
      <c r="B6358" s="39" t="s">
        <v>249</v>
      </c>
      <c r="C6358" s="40">
        <v>3635732.659999998</v>
      </c>
      <c r="D6358" s="42">
        <v>0</v>
      </c>
      <c r="E6358" s="41">
        <v>0</v>
      </c>
      <c r="F6358" s="43">
        <f t="shared" si="163"/>
        <v>3635732.659999998</v>
      </c>
    </row>
    <row r="6359" spans="1:6" ht="12.75">
      <c r="A6359" s="51" t="s">
        <v>235</v>
      </c>
      <c r="B6359" s="39" t="s">
        <v>250</v>
      </c>
      <c r="C6359" s="40">
        <v>1546238.6500000106</v>
      </c>
      <c r="D6359" s="42">
        <v>0</v>
      </c>
      <c r="E6359" s="41">
        <v>0</v>
      </c>
      <c r="F6359" s="43">
        <f t="shared" si="163"/>
        <v>1546238.6500000106</v>
      </c>
    </row>
    <row r="6360" spans="1:6" ht="12.75">
      <c r="A6360" s="50" t="s">
        <v>236</v>
      </c>
      <c r="B6360" s="39" t="s">
        <v>251</v>
      </c>
      <c r="C6360" s="40">
        <v>3050595.0500000007</v>
      </c>
      <c r="D6360" s="42">
        <v>0</v>
      </c>
      <c r="E6360" s="41">
        <v>950950</v>
      </c>
      <c r="F6360" s="43">
        <f t="shared" si="163"/>
        <v>2099645.0500000007</v>
      </c>
    </row>
    <row r="6361" spans="1:6" ht="12.75">
      <c r="A6361" s="50" t="s">
        <v>237</v>
      </c>
      <c r="B6361" s="39" t="s">
        <v>252</v>
      </c>
      <c r="C6361" s="40">
        <v>2403581.8700000006</v>
      </c>
      <c r="D6361" s="42">
        <v>0</v>
      </c>
      <c r="E6361" s="41">
        <v>4400</v>
      </c>
      <c r="F6361" s="43">
        <f t="shared" si="163"/>
        <v>2399181.8700000006</v>
      </c>
    </row>
    <row r="6362" spans="1:6" ht="12.75">
      <c r="A6362" s="50" t="s">
        <v>238</v>
      </c>
      <c r="B6362" s="39" t="s">
        <v>253</v>
      </c>
      <c r="C6362" s="40">
        <v>2166764.4800000004</v>
      </c>
      <c r="D6362" s="42">
        <v>0</v>
      </c>
      <c r="E6362" s="41">
        <v>1428020</v>
      </c>
      <c r="F6362" s="43">
        <f t="shared" si="163"/>
        <v>738744.4800000004</v>
      </c>
    </row>
    <row r="6363" spans="1:6" ht="12.75">
      <c r="A6363" s="50" t="s">
        <v>239</v>
      </c>
      <c r="B6363" s="39" t="s">
        <v>15</v>
      </c>
      <c r="C6363" s="40">
        <v>19042.38999999993</v>
      </c>
      <c r="D6363" s="42">
        <v>0</v>
      </c>
      <c r="E6363" s="41">
        <v>0</v>
      </c>
      <c r="F6363" s="43">
        <f t="shared" si="163"/>
        <v>19042.38999999993</v>
      </c>
    </row>
    <row r="6364" spans="1:6" ht="12.75">
      <c r="A6364" s="50" t="s">
        <v>240</v>
      </c>
      <c r="B6364" s="39" t="s">
        <v>254</v>
      </c>
      <c r="C6364" s="40">
        <v>1961956.94</v>
      </c>
      <c r="D6364" s="42">
        <v>0</v>
      </c>
      <c r="E6364" s="41">
        <v>115170</v>
      </c>
      <c r="F6364" s="43">
        <f t="shared" si="163"/>
        <v>1846786.94</v>
      </c>
    </row>
    <row r="6365" spans="1:6" ht="12.75">
      <c r="A6365" s="50" t="s">
        <v>242</v>
      </c>
      <c r="B6365" s="39" t="s">
        <v>255</v>
      </c>
      <c r="C6365" s="40">
        <v>7892868.359999991</v>
      </c>
      <c r="D6365" s="42">
        <v>0</v>
      </c>
      <c r="E6365" s="41">
        <v>0</v>
      </c>
      <c r="F6365" s="43">
        <f t="shared" si="163"/>
        <v>7892868.359999991</v>
      </c>
    </row>
    <row r="6366" spans="1:6" ht="12.75">
      <c r="A6366" s="50" t="s">
        <v>241</v>
      </c>
      <c r="B6366" s="39" t="s">
        <v>17</v>
      </c>
      <c r="C6366" s="40">
        <v>1170033.459999999</v>
      </c>
      <c r="D6366" s="42">
        <v>0</v>
      </c>
      <c r="E6366" s="41">
        <v>0</v>
      </c>
      <c r="F6366" s="43">
        <f t="shared" si="163"/>
        <v>1170033.459999999</v>
      </c>
    </row>
    <row r="6367" spans="1:6" ht="12.75">
      <c r="A6367" s="50" t="s">
        <v>243</v>
      </c>
      <c r="B6367" s="39" t="s">
        <v>256</v>
      </c>
      <c r="C6367" s="40">
        <v>7216332.239999997</v>
      </c>
      <c r="D6367" s="42">
        <v>0</v>
      </c>
      <c r="E6367" s="41">
        <v>0</v>
      </c>
      <c r="F6367" s="43">
        <f t="shared" si="163"/>
        <v>7216332.239999997</v>
      </c>
    </row>
    <row r="6368" spans="1:6" ht="12.75">
      <c r="A6368" s="50" t="s">
        <v>244</v>
      </c>
      <c r="B6368" s="39" t="s">
        <v>257</v>
      </c>
      <c r="C6368" s="40">
        <v>-0.060000000055879354</v>
      </c>
      <c r="D6368" s="42">
        <v>0</v>
      </c>
      <c r="E6368" s="41">
        <v>0</v>
      </c>
      <c r="F6368" s="43">
        <f t="shared" si="163"/>
        <v>-0.060000000055879354</v>
      </c>
    </row>
    <row r="6369" spans="1:6" ht="12.75">
      <c r="A6369" s="50" t="s">
        <v>245</v>
      </c>
      <c r="B6369" s="39" t="s">
        <v>258</v>
      </c>
      <c r="C6369" s="40">
        <v>0.5600000000558794</v>
      </c>
      <c r="D6369" s="42">
        <v>0</v>
      </c>
      <c r="E6369" s="41">
        <v>0</v>
      </c>
      <c r="F6369" s="43">
        <f t="shared" si="163"/>
        <v>0.5600000000558794</v>
      </c>
    </row>
    <row r="6370" spans="1:6" ht="12.75">
      <c r="A6370" s="51">
        <v>980</v>
      </c>
      <c r="B6370" s="39" t="s">
        <v>259</v>
      </c>
      <c r="C6370" s="40">
        <v>5182855.58</v>
      </c>
      <c r="D6370" s="42">
        <v>0</v>
      </c>
      <c r="E6370" s="41">
        <v>0</v>
      </c>
      <c r="F6370" s="43">
        <f t="shared" si="163"/>
        <v>5182855.58</v>
      </c>
    </row>
    <row r="6371" spans="1:6" ht="12.75">
      <c r="A6371" s="51"/>
      <c r="B6371" s="39" t="s">
        <v>29</v>
      </c>
      <c r="C6371" s="40">
        <v>59496.05999999959</v>
      </c>
      <c r="D6371" s="42">
        <v>0</v>
      </c>
      <c r="E6371" s="41">
        <v>0</v>
      </c>
      <c r="F6371" s="43">
        <f t="shared" si="163"/>
        <v>59496.05999999959</v>
      </c>
    </row>
    <row r="6372" spans="1:6" ht="12.75">
      <c r="A6372" s="50" t="s">
        <v>246</v>
      </c>
      <c r="B6372" s="39" t="s">
        <v>30</v>
      </c>
      <c r="C6372" s="40">
        <v>114329.00000000003</v>
      </c>
      <c r="D6372" s="42">
        <v>0</v>
      </c>
      <c r="E6372" s="41">
        <v>0</v>
      </c>
      <c r="F6372" s="43">
        <f t="shared" si="163"/>
        <v>114329.00000000003</v>
      </c>
    </row>
    <row r="6373" spans="1:6" ht="12.75">
      <c r="A6373" s="50"/>
      <c r="B6373" s="39" t="s">
        <v>67</v>
      </c>
      <c r="C6373" s="40">
        <v>144629.9700000002</v>
      </c>
      <c r="D6373" s="42">
        <v>433727.39</v>
      </c>
      <c r="E6373" s="41">
        <v>0</v>
      </c>
      <c r="F6373" s="43">
        <f t="shared" si="163"/>
        <v>578357.3600000002</v>
      </c>
    </row>
    <row r="6374" spans="1:6" ht="12.75">
      <c r="A6374" s="50"/>
      <c r="B6374" s="44" t="s">
        <v>66</v>
      </c>
      <c r="C6374" s="40">
        <v>119813.59999999993</v>
      </c>
      <c r="D6374" s="42">
        <v>2096</v>
      </c>
      <c r="E6374" s="41">
        <v>0</v>
      </c>
      <c r="F6374" s="43">
        <f t="shared" si="163"/>
        <v>121909.59999999993</v>
      </c>
    </row>
    <row r="6375" spans="1:6" ht="15">
      <c r="A6375" s="52"/>
      <c r="B6375" s="45" t="s">
        <v>5</v>
      </c>
      <c r="C6375" s="46">
        <v>50053749.97999998</v>
      </c>
      <c r="D6375" s="47">
        <f>SUM(D6350:D6374)</f>
        <v>4506240.06</v>
      </c>
      <c r="E6375" s="47">
        <f>SUM(E6350:E6374)</f>
        <v>2552963.6</v>
      </c>
      <c r="F6375" s="46">
        <f>SUM(F6350:F6374)</f>
        <v>52007026.43999998</v>
      </c>
    </row>
    <row r="6389" ht="12.75">
      <c r="B6389" s="37" t="s">
        <v>18</v>
      </c>
    </row>
    <row r="6390" spans="2:6" ht="12.75">
      <c r="B6390" s="34" t="s">
        <v>19</v>
      </c>
      <c r="C6390" s="35"/>
      <c r="D6390" s="35"/>
      <c r="E6390" s="36"/>
      <c r="F6390" s="36"/>
    </row>
    <row r="6391" spans="2:6" ht="15.75">
      <c r="B6391" s="34"/>
      <c r="C6391" s="14" t="s">
        <v>25</v>
      </c>
      <c r="D6391" s="14"/>
      <c r="E6391" s="15"/>
      <c r="F6391" s="38">
        <v>165</v>
      </c>
    </row>
    <row r="6392" spans="1:6" ht="12.75">
      <c r="A6392" s="49"/>
      <c r="B6392" s="58" t="s">
        <v>7</v>
      </c>
      <c r="C6392" s="60" t="s">
        <v>312</v>
      </c>
      <c r="D6392" s="60" t="s">
        <v>4</v>
      </c>
      <c r="E6392" s="60" t="s">
        <v>6</v>
      </c>
      <c r="F6392" s="60" t="s">
        <v>313</v>
      </c>
    </row>
    <row r="6393" spans="1:6" ht="12.75">
      <c r="A6393" s="49" t="s">
        <v>228</v>
      </c>
      <c r="B6393" s="59"/>
      <c r="C6393" s="61"/>
      <c r="D6393" s="61"/>
      <c r="E6393" s="61"/>
      <c r="F6393" s="61"/>
    </row>
    <row r="6394" spans="1:6" ht="12.75">
      <c r="A6394" s="50"/>
      <c r="B6394" s="39" t="s">
        <v>8</v>
      </c>
      <c r="C6394" s="40">
        <v>162332.5799999833</v>
      </c>
      <c r="D6394" s="41">
        <v>0</v>
      </c>
      <c r="E6394" s="42">
        <v>0</v>
      </c>
      <c r="F6394" s="43">
        <f>C6394+D6394-E6394</f>
        <v>162332.5799999833</v>
      </c>
    </row>
    <row r="6395" spans="1:6" ht="12.75">
      <c r="A6395" s="50" t="s">
        <v>229</v>
      </c>
      <c r="B6395" s="39" t="s">
        <v>9</v>
      </c>
      <c r="C6395" s="40">
        <v>5766285.100000001</v>
      </c>
      <c r="D6395" s="42">
        <v>0</v>
      </c>
      <c r="E6395" s="41">
        <v>2641200.63</v>
      </c>
      <c r="F6395" s="43">
        <f>C6395+D6395-E6395</f>
        <v>3125084.4700000007</v>
      </c>
    </row>
    <row r="6396" spans="1:6" ht="12.75">
      <c r="A6396" s="50" t="s">
        <v>230</v>
      </c>
      <c r="B6396" s="39" t="s">
        <v>10</v>
      </c>
      <c r="C6396" s="40">
        <v>5483459.59</v>
      </c>
      <c r="D6396" s="42">
        <v>0</v>
      </c>
      <c r="E6396" s="41">
        <v>0</v>
      </c>
      <c r="F6396" s="43">
        <f>C6396+D6396-E6396</f>
        <v>5483459.59</v>
      </c>
    </row>
    <row r="6397" spans="1:6" ht="12.75">
      <c r="A6397" s="50" t="s">
        <v>232</v>
      </c>
      <c r="B6397" s="39" t="s">
        <v>247</v>
      </c>
      <c r="C6397" s="40">
        <v>-172104.16999999993</v>
      </c>
      <c r="D6397" s="42">
        <v>0</v>
      </c>
      <c r="E6397" s="41">
        <v>0</v>
      </c>
      <c r="F6397" s="43">
        <f>C6397+D6397-E6397</f>
        <v>-172104.16999999993</v>
      </c>
    </row>
    <row r="6398" spans="1:6" ht="12.75">
      <c r="A6398" s="51">
        <v>958</v>
      </c>
      <c r="B6398" s="39" t="s">
        <v>154</v>
      </c>
      <c r="C6398" s="40">
        <v>-493.43000000040047</v>
      </c>
      <c r="D6398" s="42">
        <v>0</v>
      </c>
      <c r="E6398" s="41">
        <v>0</v>
      </c>
      <c r="F6398" s="43">
        <f>C6398+D6398-E6398</f>
        <v>-493.43000000040047</v>
      </c>
    </row>
    <row r="6399" spans="1:6" ht="12.75">
      <c r="A6399" s="50" t="s">
        <v>233</v>
      </c>
      <c r="B6399" s="39" t="s">
        <v>12</v>
      </c>
      <c r="C6399" s="40">
        <v>1840157.0000000002</v>
      </c>
      <c r="D6399" s="42">
        <v>0</v>
      </c>
      <c r="E6399" s="41">
        <v>0</v>
      </c>
      <c r="F6399" s="43">
        <f aca="true" t="shared" si="164" ref="F6399:F6418">C6399+D6399-E6399</f>
        <v>1840157.0000000002</v>
      </c>
    </row>
    <row r="6400" spans="1:6" ht="12.75">
      <c r="A6400" s="50" t="s">
        <v>306</v>
      </c>
      <c r="B6400" s="39" t="s">
        <v>307</v>
      </c>
      <c r="C6400" s="40">
        <v>3972375</v>
      </c>
      <c r="D6400" s="42">
        <v>0</v>
      </c>
      <c r="E6400" s="41">
        <v>0</v>
      </c>
      <c r="F6400" s="43">
        <f t="shared" si="164"/>
        <v>3972375</v>
      </c>
    </row>
    <row r="6401" spans="1:6" ht="12.75">
      <c r="A6401" s="51" t="s">
        <v>234</v>
      </c>
      <c r="B6401" s="39" t="s">
        <v>248</v>
      </c>
      <c r="C6401" s="40">
        <v>333460.5700000001</v>
      </c>
      <c r="D6401" s="42">
        <v>0</v>
      </c>
      <c r="E6401" s="41">
        <v>0</v>
      </c>
      <c r="F6401" s="43">
        <f t="shared" si="164"/>
        <v>333460.5700000001</v>
      </c>
    </row>
    <row r="6402" spans="1:6" ht="12.75">
      <c r="A6402" s="50" t="s">
        <v>231</v>
      </c>
      <c r="B6402" s="39" t="s">
        <v>249</v>
      </c>
      <c r="C6402" s="40">
        <v>3635732.659999998</v>
      </c>
      <c r="D6402" s="42">
        <v>0</v>
      </c>
      <c r="E6402" s="41">
        <v>0</v>
      </c>
      <c r="F6402" s="43">
        <f t="shared" si="164"/>
        <v>3635732.659999998</v>
      </c>
    </row>
    <row r="6403" spans="1:6" ht="12.75">
      <c r="A6403" s="51" t="s">
        <v>235</v>
      </c>
      <c r="B6403" s="39" t="s">
        <v>250</v>
      </c>
      <c r="C6403" s="40">
        <v>1546238.6500000106</v>
      </c>
      <c r="D6403" s="42">
        <v>0</v>
      </c>
      <c r="E6403" s="41">
        <v>0</v>
      </c>
      <c r="F6403" s="43">
        <f t="shared" si="164"/>
        <v>1546238.6500000106</v>
      </c>
    </row>
    <row r="6404" spans="1:6" ht="12.75">
      <c r="A6404" s="50" t="s">
        <v>236</v>
      </c>
      <c r="B6404" s="39" t="s">
        <v>251</v>
      </c>
      <c r="C6404" s="40">
        <v>2099645.0500000007</v>
      </c>
      <c r="D6404" s="42">
        <v>0</v>
      </c>
      <c r="E6404" s="41">
        <v>0</v>
      </c>
      <c r="F6404" s="43">
        <f t="shared" si="164"/>
        <v>2099645.0500000007</v>
      </c>
    </row>
    <row r="6405" spans="1:6" ht="12.75">
      <c r="A6405" s="50" t="s">
        <v>237</v>
      </c>
      <c r="B6405" s="39" t="s">
        <v>252</v>
      </c>
      <c r="C6405" s="40">
        <v>2399181.8700000006</v>
      </c>
      <c r="D6405" s="42">
        <v>0</v>
      </c>
      <c r="E6405" s="41">
        <v>0</v>
      </c>
      <c r="F6405" s="43">
        <f t="shared" si="164"/>
        <v>2399181.8700000006</v>
      </c>
    </row>
    <row r="6406" spans="1:6" ht="12.75">
      <c r="A6406" s="50" t="s">
        <v>238</v>
      </c>
      <c r="B6406" s="39" t="s">
        <v>253</v>
      </c>
      <c r="C6406" s="40">
        <v>738744.4800000004</v>
      </c>
      <c r="D6406" s="42">
        <v>0</v>
      </c>
      <c r="E6406" s="41">
        <v>0</v>
      </c>
      <c r="F6406" s="43">
        <f t="shared" si="164"/>
        <v>738744.4800000004</v>
      </c>
    </row>
    <row r="6407" spans="1:6" ht="12.75">
      <c r="A6407" s="50" t="s">
        <v>239</v>
      </c>
      <c r="B6407" s="39" t="s">
        <v>15</v>
      </c>
      <c r="C6407" s="40">
        <v>19042.38999999993</v>
      </c>
      <c r="D6407" s="42">
        <v>0</v>
      </c>
      <c r="E6407" s="41">
        <v>19000</v>
      </c>
      <c r="F6407" s="43">
        <f t="shared" si="164"/>
        <v>42.389999999930296</v>
      </c>
    </row>
    <row r="6408" spans="1:6" ht="12.75">
      <c r="A6408" s="50" t="s">
        <v>240</v>
      </c>
      <c r="B6408" s="39" t="s">
        <v>254</v>
      </c>
      <c r="C6408" s="40">
        <v>1846786.94</v>
      </c>
      <c r="D6408" s="42">
        <v>0</v>
      </c>
      <c r="E6408" s="41">
        <v>0</v>
      </c>
      <c r="F6408" s="43">
        <f t="shared" si="164"/>
        <v>1846786.94</v>
      </c>
    </row>
    <row r="6409" spans="1:6" ht="12.75">
      <c r="A6409" s="50" t="s">
        <v>242</v>
      </c>
      <c r="B6409" s="39" t="s">
        <v>255</v>
      </c>
      <c r="C6409" s="40">
        <v>7892868.359999991</v>
      </c>
      <c r="D6409" s="42">
        <v>0</v>
      </c>
      <c r="E6409" s="41">
        <v>0</v>
      </c>
      <c r="F6409" s="43">
        <f t="shared" si="164"/>
        <v>7892868.359999991</v>
      </c>
    </row>
    <row r="6410" spans="1:6" ht="12.75">
      <c r="A6410" s="50" t="s">
        <v>241</v>
      </c>
      <c r="B6410" s="39" t="s">
        <v>17</v>
      </c>
      <c r="C6410" s="40">
        <v>1170033.459999999</v>
      </c>
      <c r="D6410" s="42">
        <v>0</v>
      </c>
      <c r="E6410" s="41">
        <v>1119379.82</v>
      </c>
      <c r="F6410" s="43">
        <f t="shared" si="164"/>
        <v>50653.639999998966</v>
      </c>
    </row>
    <row r="6411" spans="1:6" ht="12.75">
      <c r="A6411" s="50" t="s">
        <v>243</v>
      </c>
      <c r="B6411" s="39" t="s">
        <v>256</v>
      </c>
      <c r="C6411" s="40">
        <v>7216332.239999997</v>
      </c>
      <c r="D6411" s="42">
        <v>0</v>
      </c>
      <c r="E6411" s="41">
        <v>7710909.57</v>
      </c>
      <c r="F6411" s="43">
        <f t="shared" si="164"/>
        <v>-494577.33000000287</v>
      </c>
    </row>
    <row r="6412" spans="1:6" ht="12.75">
      <c r="A6412" s="50" t="s">
        <v>244</v>
      </c>
      <c r="B6412" s="39" t="s">
        <v>257</v>
      </c>
      <c r="C6412" s="40">
        <v>-0.060000000055879354</v>
      </c>
      <c r="D6412" s="42">
        <v>0</v>
      </c>
      <c r="E6412" s="41">
        <v>0</v>
      </c>
      <c r="F6412" s="43">
        <f t="shared" si="164"/>
        <v>-0.060000000055879354</v>
      </c>
    </row>
    <row r="6413" spans="1:6" ht="12.75">
      <c r="A6413" s="50" t="s">
        <v>245</v>
      </c>
      <c r="B6413" s="39" t="s">
        <v>258</v>
      </c>
      <c r="C6413" s="40">
        <v>0.5600000000558794</v>
      </c>
      <c r="D6413" s="42">
        <v>0</v>
      </c>
      <c r="E6413" s="41">
        <v>0</v>
      </c>
      <c r="F6413" s="43">
        <f t="shared" si="164"/>
        <v>0.5600000000558794</v>
      </c>
    </row>
    <row r="6414" spans="1:6" ht="12.75">
      <c r="A6414" s="51">
        <v>980</v>
      </c>
      <c r="B6414" s="39" t="s">
        <v>259</v>
      </c>
      <c r="C6414" s="40">
        <v>5182855.58</v>
      </c>
      <c r="D6414" s="42">
        <v>0</v>
      </c>
      <c r="E6414" s="41">
        <v>0</v>
      </c>
      <c r="F6414" s="43">
        <f t="shared" si="164"/>
        <v>5182855.58</v>
      </c>
    </row>
    <row r="6415" spans="1:6" ht="12.75">
      <c r="A6415" s="51"/>
      <c r="B6415" s="39" t="s">
        <v>29</v>
      </c>
      <c r="C6415" s="40">
        <v>59496.05999999959</v>
      </c>
      <c r="D6415" s="42">
        <v>0</v>
      </c>
      <c r="E6415" s="41">
        <v>0</v>
      </c>
      <c r="F6415" s="43">
        <f t="shared" si="164"/>
        <v>59496.05999999959</v>
      </c>
    </row>
    <row r="6416" spans="1:6" ht="12.75">
      <c r="A6416" s="50" t="s">
        <v>246</v>
      </c>
      <c r="B6416" s="39" t="s">
        <v>30</v>
      </c>
      <c r="C6416" s="40">
        <v>114329.00000000003</v>
      </c>
      <c r="D6416" s="42">
        <v>0</v>
      </c>
      <c r="E6416" s="41">
        <v>0</v>
      </c>
      <c r="F6416" s="43">
        <f t="shared" si="164"/>
        <v>114329.00000000003</v>
      </c>
    </row>
    <row r="6417" spans="1:6" ht="12.75">
      <c r="A6417" s="50"/>
      <c r="B6417" s="39" t="s">
        <v>67</v>
      </c>
      <c r="C6417" s="40">
        <v>578357.3600000002</v>
      </c>
      <c r="D6417" s="42">
        <v>0</v>
      </c>
      <c r="E6417" s="41">
        <v>0</v>
      </c>
      <c r="F6417" s="43">
        <f t="shared" si="164"/>
        <v>578357.3600000002</v>
      </c>
    </row>
    <row r="6418" spans="1:6" ht="12.75">
      <c r="A6418" s="50"/>
      <c r="B6418" s="44" t="s">
        <v>66</v>
      </c>
      <c r="C6418" s="40">
        <v>121909.59999999993</v>
      </c>
      <c r="D6418" s="42">
        <v>0</v>
      </c>
      <c r="E6418" s="41">
        <v>0</v>
      </c>
      <c r="F6418" s="43">
        <f t="shared" si="164"/>
        <v>121909.59999999993</v>
      </c>
    </row>
    <row r="6419" spans="1:6" ht="15">
      <c r="A6419" s="52"/>
      <c r="B6419" s="45" t="s">
        <v>5</v>
      </c>
      <c r="C6419" s="46">
        <v>52007026.43999998</v>
      </c>
      <c r="D6419" s="47">
        <f>SUM(D6394:D6418)</f>
        <v>0</v>
      </c>
      <c r="E6419" s="47">
        <f>SUM(E6394:E6418)</f>
        <v>11490490.02</v>
      </c>
      <c r="F6419" s="46">
        <f>SUM(F6394:F6418)</f>
        <v>40516536.41999998</v>
      </c>
    </row>
    <row r="6432" ht="12.75">
      <c r="B6432" s="37" t="s">
        <v>18</v>
      </c>
    </row>
    <row r="6433" spans="2:6" ht="12.75">
      <c r="B6433" s="34" t="s">
        <v>19</v>
      </c>
      <c r="C6433" s="35"/>
      <c r="D6433" s="35"/>
      <c r="E6433" s="36"/>
      <c r="F6433" s="36"/>
    </row>
    <row r="6434" spans="2:6" ht="15.75">
      <c r="B6434" s="34"/>
      <c r="C6434" s="14" t="s">
        <v>25</v>
      </c>
      <c r="D6434" s="14"/>
      <c r="E6434" s="15"/>
      <c r="F6434" s="38">
        <v>166</v>
      </c>
    </row>
    <row r="6435" spans="1:6" ht="12.75">
      <c r="A6435" s="49"/>
      <c r="B6435" s="58" t="s">
        <v>7</v>
      </c>
      <c r="C6435" s="60" t="s">
        <v>313</v>
      </c>
      <c r="D6435" s="60" t="s">
        <v>4</v>
      </c>
      <c r="E6435" s="60" t="s">
        <v>6</v>
      </c>
      <c r="F6435" s="60" t="s">
        <v>314</v>
      </c>
    </row>
    <row r="6436" spans="1:6" ht="12.75">
      <c r="A6436" s="49" t="s">
        <v>228</v>
      </c>
      <c r="B6436" s="59"/>
      <c r="C6436" s="61"/>
      <c r="D6436" s="61"/>
      <c r="E6436" s="61"/>
      <c r="F6436" s="61"/>
    </row>
    <row r="6437" spans="1:6" ht="12.75">
      <c r="A6437" s="50"/>
      <c r="B6437" s="39" t="s">
        <v>8</v>
      </c>
      <c r="C6437" s="40">
        <v>162332.5799999833</v>
      </c>
      <c r="D6437" s="41">
        <v>59424438.88</v>
      </c>
      <c r="E6437" s="42">
        <v>59811061.22</v>
      </c>
      <c r="F6437" s="43">
        <f>C6437+D6437-E6437</f>
        <v>-224289.76000001281</v>
      </c>
    </row>
    <row r="6438" spans="1:6" ht="12.75">
      <c r="A6438" s="50" t="s">
        <v>229</v>
      </c>
      <c r="B6438" s="39" t="s">
        <v>9</v>
      </c>
      <c r="C6438" s="40">
        <v>3125084.4700000007</v>
      </c>
      <c r="D6438" s="42">
        <v>8393.2</v>
      </c>
      <c r="E6438" s="41">
        <v>463921.74</v>
      </c>
      <c r="F6438" s="43">
        <f>C6438+D6438-E6438</f>
        <v>2669555.9300000006</v>
      </c>
    </row>
    <row r="6439" spans="1:6" ht="12.75">
      <c r="A6439" s="50" t="s">
        <v>230</v>
      </c>
      <c r="B6439" s="39" t="s">
        <v>10</v>
      </c>
      <c r="C6439" s="40">
        <v>5483459.59</v>
      </c>
      <c r="D6439" s="42">
        <v>0</v>
      </c>
      <c r="E6439" s="41">
        <v>0</v>
      </c>
      <c r="F6439" s="43">
        <f>C6439+D6439-E6439</f>
        <v>5483459.59</v>
      </c>
    </row>
    <row r="6440" spans="1:6" ht="12.75">
      <c r="A6440" s="50" t="s">
        <v>232</v>
      </c>
      <c r="B6440" s="39" t="s">
        <v>247</v>
      </c>
      <c r="C6440" s="40">
        <v>-172104.16999999993</v>
      </c>
      <c r="D6440" s="42">
        <v>0</v>
      </c>
      <c r="E6440" s="41">
        <v>0</v>
      </c>
      <c r="F6440" s="43">
        <f>C6440+D6440-E6440</f>
        <v>-172104.16999999993</v>
      </c>
    </row>
    <row r="6441" spans="1:6" ht="12.75">
      <c r="A6441" s="51">
        <v>958</v>
      </c>
      <c r="B6441" s="39" t="s">
        <v>154</v>
      </c>
      <c r="C6441" s="40">
        <v>-493.43000000040047</v>
      </c>
      <c r="D6441" s="42">
        <v>0</v>
      </c>
      <c r="E6441" s="41">
        <v>0</v>
      </c>
      <c r="F6441" s="43">
        <f>C6441+D6441-E6441</f>
        <v>-493.43000000040047</v>
      </c>
    </row>
    <row r="6442" spans="1:6" ht="12.75">
      <c r="A6442" s="50" t="s">
        <v>233</v>
      </c>
      <c r="B6442" s="39" t="s">
        <v>12</v>
      </c>
      <c r="C6442" s="40">
        <v>1840157.0000000002</v>
      </c>
      <c r="D6442" s="42">
        <v>0</v>
      </c>
      <c r="E6442" s="41">
        <v>0</v>
      </c>
      <c r="F6442" s="43">
        <f aca="true" t="shared" si="165" ref="F6442:F6461">C6442+D6442-E6442</f>
        <v>1840157.0000000002</v>
      </c>
    </row>
    <row r="6443" spans="1:6" ht="12.75">
      <c r="A6443" s="50" t="s">
        <v>306</v>
      </c>
      <c r="B6443" s="39" t="s">
        <v>307</v>
      </c>
      <c r="C6443" s="40">
        <v>3972375</v>
      </c>
      <c r="D6443" s="42">
        <v>0</v>
      </c>
      <c r="E6443" s="41">
        <v>0</v>
      </c>
      <c r="F6443" s="43">
        <f t="shared" si="165"/>
        <v>3972375</v>
      </c>
    </row>
    <row r="6444" spans="1:6" ht="12.75">
      <c r="A6444" s="51" t="s">
        <v>234</v>
      </c>
      <c r="B6444" s="39" t="s">
        <v>248</v>
      </c>
      <c r="C6444" s="40">
        <v>333460.5700000001</v>
      </c>
      <c r="D6444" s="42">
        <v>0</v>
      </c>
      <c r="E6444" s="41">
        <v>0</v>
      </c>
      <c r="F6444" s="43">
        <f t="shared" si="165"/>
        <v>333460.5700000001</v>
      </c>
    </row>
    <row r="6445" spans="1:6" ht="12.75">
      <c r="A6445" s="50" t="s">
        <v>231</v>
      </c>
      <c r="B6445" s="39" t="s">
        <v>249</v>
      </c>
      <c r="C6445" s="40">
        <v>3635732.659999998</v>
      </c>
      <c r="D6445" s="42">
        <v>0</v>
      </c>
      <c r="E6445" s="41">
        <v>0</v>
      </c>
      <c r="F6445" s="43">
        <f t="shared" si="165"/>
        <v>3635732.659999998</v>
      </c>
    </row>
    <row r="6446" spans="1:6" ht="12.75">
      <c r="A6446" s="51" t="s">
        <v>235</v>
      </c>
      <c r="B6446" s="39" t="s">
        <v>250</v>
      </c>
      <c r="C6446" s="40">
        <v>1546238.6500000106</v>
      </c>
      <c r="D6446" s="42">
        <v>0</v>
      </c>
      <c r="E6446" s="41">
        <v>0</v>
      </c>
      <c r="F6446" s="43">
        <f t="shared" si="165"/>
        <v>1546238.6500000106</v>
      </c>
    </row>
    <row r="6447" spans="1:6" ht="12.75">
      <c r="A6447" s="50" t="s">
        <v>236</v>
      </c>
      <c r="B6447" s="39" t="s">
        <v>251</v>
      </c>
      <c r="C6447" s="40">
        <v>2099645.0500000007</v>
      </c>
      <c r="D6447" s="42">
        <v>0</v>
      </c>
      <c r="E6447" s="41">
        <v>0</v>
      </c>
      <c r="F6447" s="43">
        <f t="shared" si="165"/>
        <v>2099645.0500000007</v>
      </c>
    </row>
    <row r="6448" spans="1:6" ht="12.75">
      <c r="A6448" s="50" t="s">
        <v>237</v>
      </c>
      <c r="B6448" s="39" t="s">
        <v>252</v>
      </c>
      <c r="C6448" s="40">
        <v>2399181.8700000006</v>
      </c>
      <c r="D6448" s="42">
        <v>0</v>
      </c>
      <c r="E6448" s="41">
        <v>0</v>
      </c>
      <c r="F6448" s="43">
        <f t="shared" si="165"/>
        <v>2399181.8700000006</v>
      </c>
    </row>
    <row r="6449" spans="1:6" ht="12.75">
      <c r="A6449" s="50" t="s">
        <v>238</v>
      </c>
      <c r="B6449" s="39" t="s">
        <v>253</v>
      </c>
      <c r="C6449" s="40">
        <v>738744.4800000004</v>
      </c>
      <c r="D6449" s="42">
        <v>0</v>
      </c>
      <c r="E6449" s="41">
        <v>0</v>
      </c>
      <c r="F6449" s="43">
        <f t="shared" si="165"/>
        <v>738744.4800000004</v>
      </c>
    </row>
    <row r="6450" spans="1:6" ht="12.75">
      <c r="A6450" s="50" t="s">
        <v>239</v>
      </c>
      <c r="B6450" s="39" t="s">
        <v>15</v>
      </c>
      <c r="C6450" s="40">
        <v>42.389999999930296</v>
      </c>
      <c r="D6450" s="42">
        <v>0</v>
      </c>
      <c r="E6450" s="41">
        <v>0</v>
      </c>
      <c r="F6450" s="43">
        <f t="shared" si="165"/>
        <v>42.389999999930296</v>
      </c>
    </row>
    <row r="6451" spans="1:6" ht="12.75">
      <c r="A6451" s="50" t="s">
        <v>240</v>
      </c>
      <c r="B6451" s="39" t="s">
        <v>254</v>
      </c>
      <c r="C6451" s="40">
        <v>1846786.94</v>
      </c>
      <c r="D6451" s="42">
        <v>0</v>
      </c>
      <c r="E6451" s="41">
        <v>0</v>
      </c>
      <c r="F6451" s="43">
        <f t="shared" si="165"/>
        <v>1846786.94</v>
      </c>
    </row>
    <row r="6452" spans="1:6" ht="12.75">
      <c r="A6452" s="50" t="s">
        <v>242</v>
      </c>
      <c r="B6452" s="39" t="s">
        <v>255</v>
      </c>
      <c r="C6452" s="40">
        <v>7892868.359999991</v>
      </c>
      <c r="D6452" s="42">
        <v>0</v>
      </c>
      <c r="E6452" s="41">
        <v>0</v>
      </c>
      <c r="F6452" s="43">
        <f t="shared" si="165"/>
        <v>7892868.359999991</v>
      </c>
    </row>
    <row r="6453" spans="1:6" ht="12.75">
      <c r="A6453" s="50" t="s">
        <v>241</v>
      </c>
      <c r="B6453" s="39" t="s">
        <v>17</v>
      </c>
      <c r="C6453" s="40">
        <v>50653.639999998966</v>
      </c>
      <c r="D6453" s="42">
        <v>0</v>
      </c>
      <c r="E6453" s="41">
        <v>0</v>
      </c>
      <c r="F6453" s="43">
        <f t="shared" si="165"/>
        <v>50653.639999998966</v>
      </c>
    </row>
    <row r="6454" spans="1:6" ht="12.75">
      <c r="A6454" s="50" t="s">
        <v>243</v>
      </c>
      <c r="B6454" s="39" t="s">
        <v>256</v>
      </c>
      <c r="C6454" s="40">
        <v>-494577.33000000287</v>
      </c>
      <c r="D6454" s="42">
        <v>10125.95</v>
      </c>
      <c r="E6454" s="41">
        <v>69267.43</v>
      </c>
      <c r="F6454" s="43">
        <f t="shared" si="165"/>
        <v>-553718.8100000028</v>
      </c>
    </row>
    <row r="6455" spans="1:6" ht="12.75">
      <c r="A6455" s="50" t="s">
        <v>244</v>
      </c>
      <c r="B6455" s="39" t="s">
        <v>257</v>
      </c>
      <c r="C6455" s="40">
        <v>-0.060000000055879354</v>
      </c>
      <c r="D6455" s="42">
        <v>0</v>
      </c>
      <c r="E6455" s="41">
        <v>0</v>
      </c>
      <c r="F6455" s="43">
        <f t="shared" si="165"/>
        <v>-0.060000000055879354</v>
      </c>
    </row>
    <row r="6456" spans="1:6" ht="12.75">
      <c r="A6456" s="50" t="s">
        <v>245</v>
      </c>
      <c r="B6456" s="39" t="s">
        <v>258</v>
      </c>
      <c r="C6456" s="40">
        <v>0.5600000000558794</v>
      </c>
      <c r="D6456" s="42">
        <v>0</v>
      </c>
      <c r="E6456" s="41">
        <v>0</v>
      </c>
      <c r="F6456" s="43">
        <f t="shared" si="165"/>
        <v>0.5600000000558794</v>
      </c>
    </row>
    <row r="6457" spans="1:6" ht="12.75">
      <c r="A6457" s="51">
        <v>980</v>
      </c>
      <c r="B6457" s="39" t="s">
        <v>259</v>
      </c>
      <c r="C6457" s="40">
        <v>5182855.58</v>
      </c>
      <c r="D6457" s="42">
        <v>0</v>
      </c>
      <c r="E6457" s="41">
        <v>0</v>
      </c>
      <c r="F6457" s="43">
        <f t="shared" si="165"/>
        <v>5182855.58</v>
      </c>
    </row>
    <row r="6458" spans="1:6" ht="12.75">
      <c r="A6458" s="51"/>
      <c r="B6458" s="39" t="s">
        <v>29</v>
      </c>
      <c r="C6458" s="40">
        <v>59496.05999999959</v>
      </c>
      <c r="D6458" s="42">
        <v>0</v>
      </c>
      <c r="E6458" s="41">
        <v>0</v>
      </c>
      <c r="F6458" s="43">
        <f t="shared" si="165"/>
        <v>59496.05999999959</v>
      </c>
    </row>
    <row r="6459" spans="1:6" ht="12.75">
      <c r="A6459" s="50" t="s">
        <v>246</v>
      </c>
      <c r="B6459" s="39" t="s">
        <v>30</v>
      </c>
      <c r="C6459" s="40">
        <v>114329.00000000003</v>
      </c>
      <c r="D6459" s="42">
        <v>0</v>
      </c>
      <c r="E6459" s="41">
        <v>29688.86</v>
      </c>
      <c r="F6459" s="43">
        <f t="shared" si="165"/>
        <v>84640.14000000003</v>
      </c>
    </row>
    <row r="6460" spans="1:6" ht="12.75">
      <c r="A6460" s="50"/>
      <c r="B6460" s="39" t="s">
        <v>67</v>
      </c>
      <c r="C6460" s="40">
        <v>578357.3600000002</v>
      </c>
      <c r="D6460" s="42">
        <v>0</v>
      </c>
      <c r="E6460" s="41">
        <v>0</v>
      </c>
      <c r="F6460" s="43">
        <f t="shared" si="165"/>
        <v>578357.3600000002</v>
      </c>
    </row>
    <row r="6461" spans="1:6" ht="12.75">
      <c r="A6461" s="50"/>
      <c r="B6461" s="44" t="s">
        <v>66</v>
      </c>
      <c r="C6461" s="40">
        <v>121909.59999999993</v>
      </c>
      <c r="D6461" s="42">
        <v>10538.5</v>
      </c>
      <c r="E6461" s="41">
        <v>99130.48</v>
      </c>
      <c r="F6461" s="43">
        <f t="shared" si="165"/>
        <v>33317.61999999992</v>
      </c>
    </row>
    <row r="6462" spans="1:6" ht="15">
      <c r="A6462" s="52"/>
      <c r="B6462" s="45" t="s">
        <v>5</v>
      </c>
      <c r="C6462" s="46">
        <v>40516536.41999998</v>
      </c>
      <c r="D6462" s="47">
        <f>SUM(D6437:D6461)</f>
        <v>59453496.53000001</v>
      </c>
      <c r="E6462" s="47">
        <f>SUM(E6437:E6461)</f>
        <v>60473069.73</v>
      </c>
      <c r="F6462" s="46">
        <f>SUM(F6437:F6461)</f>
        <v>39496963.219999984</v>
      </c>
    </row>
    <row r="6476" ht="12.75">
      <c r="B6476" s="37" t="s">
        <v>18</v>
      </c>
    </row>
    <row r="6477" spans="2:6" ht="12.75">
      <c r="B6477" s="34" t="s">
        <v>19</v>
      </c>
      <c r="C6477" s="35"/>
      <c r="D6477" s="35"/>
      <c r="E6477" s="36"/>
      <c r="F6477" s="36"/>
    </row>
    <row r="6478" spans="2:6" ht="15.75">
      <c r="B6478" s="34"/>
      <c r="C6478" s="14" t="s">
        <v>25</v>
      </c>
      <c r="D6478" s="14"/>
      <c r="E6478" s="15"/>
      <c r="F6478" s="38">
        <v>167</v>
      </c>
    </row>
    <row r="6479" spans="1:6" ht="12.75">
      <c r="A6479" s="49"/>
      <c r="B6479" s="58" t="s">
        <v>7</v>
      </c>
      <c r="C6479" s="60" t="s">
        <v>314</v>
      </c>
      <c r="D6479" s="60" t="s">
        <v>4</v>
      </c>
      <c r="E6479" s="60" t="s">
        <v>6</v>
      </c>
      <c r="F6479" s="60" t="s">
        <v>315</v>
      </c>
    </row>
    <row r="6480" spans="1:6" ht="12.75">
      <c r="A6480" s="49" t="s">
        <v>228</v>
      </c>
      <c r="B6480" s="59"/>
      <c r="C6480" s="61"/>
      <c r="D6480" s="61"/>
      <c r="E6480" s="61"/>
      <c r="F6480" s="61"/>
    </row>
    <row r="6481" spans="1:6" ht="12.75">
      <c r="A6481" s="50"/>
      <c r="B6481" s="39" t="s">
        <v>8</v>
      </c>
      <c r="C6481" s="40">
        <v>-224289.76000001281</v>
      </c>
      <c r="D6481" s="41">
        <v>23666.27</v>
      </c>
      <c r="E6481" s="42">
        <v>0</v>
      </c>
      <c r="F6481" s="43">
        <f>C6481+D6481-E6481</f>
        <v>-200623.49000001283</v>
      </c>
    </row>
    <row r="6482" spans="1:6" ht="12.75">
      <c r="A6482" s="50" t="s">
        <v>229</v>
      </c>
      <c r="B6482" s="39" t="s">
        <v>9</v>
      </c>
      <c r="C6482" s="40">
        <v>2669555.9300000006</v>
      </c>
      <c r="D6482" s="42">
        <v>0</v>
      </c>
      <c r="E6482" s="41">
        <v>1300</v>
      </c>
      <c r="F6482" s="43">
        <f>C6482+D6482-E6482</f>
        <v>2668255.9300000006</v>
      </c>
    </row>
    <row r="6483" spans="1:6" ht="12.75">
      <c r="A6483" s="50" t="s">
        <v>230</v>
      </c>
      <c r="B6483" s="39" t="s">
        <v>10</v>
      </c>
      <c r="C6483" s="40">
        <v>5483459.59</v>
      </c>
      <c r="D6483" s="42">
        <v>0</v>
      </c>
      <c r="E6483" s="41">
        <v>0</v>
      </c>
      <c r="F6483" s="43">
        <f>C6483+D6483-E6483</f>
        <v>5483459.59</v>
      </c>
    </row>
    <row r="6484" spans="1:6" ht="12.75">
      <c r="A6484" s="50" t="s">
        <v>232</v>
      </c>
      <c r="B6484" s="39" t="s">
        <v>247</v>
      </c>
      <c r="C6484" s="40">
        <v>-172104.16999999993</v>
      </c>
      <c r="D6484" s="42">
        <v>0</v>
      </c>
      <c r="E6484" s="41">
        <v>0</v>
      </c>
      <c r="F6484" s="43">
        <f>C6484+D6484-E6484</f>
        <v>-172104.16999999993</v>
      </c>
    </row>
    <row r="6485" spans="1:6" ht="12.75">
      <c r="A6485" s="51">
        <v>958</v>
      </c>
      <c r="B6485" s="39" t="s">
        <v>154</v>
      </c>
      <c r="C6485" s="40">
        <v>-493.43000000040047</v>
      </c>
      <c r="D6485" s="42">
        <v>0</v>
      </c>
      <c r="E6485" s="41">
        <v>0</v>
      </c>
      <c r="F6485" s="43">
        <f>C6485+D6485-E6485</f>
        <v>-493.43000000040047</v>
      </c>
    </row>
    <row r="6486" spans="1:6" ht="12.75">
      <c r="A6486" s="50" t="s">
        <v>233</v>
      </c>
      <c r="B6486" s="39" t="s">
        <v>12</v>
      </c>
      <c r="C6486" s="40">
        <v>1840157.0000000002</v>
      </c>
      <c r="D6486" s="42">
        <v>0</v>
      </c>
      <c r="E6486" s="41">
        <v>3178.23</v>
      </c>
      <c r="F6486" s="43">
        <f aca="true" t="shared" si="166" ref="F6486:F6505">C6486+D6486-E6486</f>
        <v>1836978.7700000003</v>
      </c>
    </row>
    <row r="6487" spans="1:6" ht="12.75">
      <c r="A6487" s="50" t="s">
        <v>306</v>
      </c>
      <c r="B6487" s="39" t="s">
        <v>307</v>
      </c>
      <c r="C6487" s="40">
        <v>3972375</v>
      </c>
      <c r="D6487" s="42">
        <v>0</v>
      </c>
      <c r="E6487" s="41">
        <v>0</v>
      </c>
      <c r="F6487" s="43">
        <f t="shared" si="166"/>
        <v>3972375</v>
      </c>
    </row>
    <row r="6488" spans="1:6" ht="12.75">
      <c r="A6488" s="51" t="s">
        <v>234</v>
      </c>
      <c r="B6488" s="39" t="s">
        <v>248</v>
      </c>
      <c r="C6488" s="40">
        <v>333460.5700000001</v>
      </c>
      <c r="D6488" s="42">
        <v>0</v>
      </c>
      <c r="E6488" s="41">
        <v>27549.57</v>
      </c>
      <c r="F6488" s="43">
        <f t="shared" si="166"/>
        <v>305911.0000000001</v>
      </c>
    </row>
    <row r="6489" spans="1:6" ht="12.75">
      <c r="A6489" s="50" t="s">
        <v>231</v>
      </c>
      <c r="B6489" s="39" t="s">
        <v>249</v>
      </c>
      <c r="C6489" s="40">
        <v>3635732.659999998</v>
      </c>
      <c r="D6489" s="42">
        <v>827651.12</v>
      </c>
      <c r="E6489" s="41">
        <v>0</v>
      </c>
      <c r="F6489" s="43">
        <f t="shared" si="166"/>
        <v>4463383.7799999975</v>
      </c>
    </row>
    <row r="6490" spans="1:6" ht="12.75">
      <c r="A6490" s="51" t="s">
        <v>235</v>
      </c>
      <c r="B6490" s="39" t="s">
        <v>250</v>
      </c>
      <c r="C6490" s="40">
        <v>1546238.6500000106</v>
      </c>
      <c r="D6490" s="42">
        <v>0</v>
      </c>
      <c r="E6490" s="41">
        <v>0</v>
      </c>
      <c r="F6490" s="43">
        <f t="shared" si="166"/>
        <v>1546238.6500000106</v>
      </c>
    </row>
    <row r="6491" spans="1:6" ht="12.75">
      <c r="A6491" s="50" t="s">
        <v>236</v>
      </c>
      <c r="B6491" s="39" t="s">
        <v>251</v>
      </c>
      <c r="C6491" s="40">
        <v>2099645.0500000007</v>
      </c>
      <c r="D6491" s="42">
        <v>0</v>
      </c>
      <c r="E6491" s="41">
        <v>0</v>
      </c>
      <c r="F6491" s="43">
        <f t="shared" si="166"/>
        <v>2099645.0500000007</v>
      </c>
    </row>
    <row r="6492" spans="1:6" ht="12.75">
      <c r="A6492" s="50" t="s">
        <v>237</v>
      </c>
      <c r="B6492" s="39" t="s">
        <v>252</v>
      </c>
      <c r="C6492" s="40">
        <v>2399181.8700000006</v>
      </c>
      <c r="D6492" s="42">
        <v>0</v>
      </c>
      <c r="E6492" s="41">
        <v>0</v>
      </c>
      <c r="F6492" s="43">
        <f t="shared" si="166"/>
        <v>2399181.8700000006</v>
      </c>
    </row>
    <row r="6493" spans="1:6" ht="12.75">
      <c r="A6493" s="50" t="s">
        <v>238</v>
      </c>
      <c r="B6493" s="39" t="s">
        <v>253</v>
      </c>
      <c r="C6493" s="40">
        <v>738744.4800000004</v>
      </c>
      <c r="D6493" s="42">
        <v>0</v>
      </c>
      <c r="E6493" s="41">
        <v>0</v>
      </c>
      <c r="F6493" s="43">
        <f t="shared" si="166"/>
        <v>738744.4800000004</v>
      </c>
    </row>
    <row r="6494" spans="1:6" ht="12.75">
      <c r="A6494" s="50" t="s">
        <v>239</v>
      </c>
      <c r="B6494" s="39" t="s">
        <v>15</v>
      </c>
      <c r="C6494" s="40">
        <v>42.389999999930296</v>
      </c>
      <c r="D6494" s="42">
        <v>0</v>
      </c>
      <c r="E6494" s="41">
        <v>0</v>
      </c>
      <c r="F6494" s="43">
        <f t="shared" si="166"/>
        <v>42.389999999930296</v>
      </c>
    </row>
    <row r="6495" spans="1:6" ht="12.75">
      <c r="A6495" s="50" t="s">
        <v>240</v>
      </c>
      <c r="B6495" s="39" t="s">
        <v>254</v>
      </c>
      <c r="C6495" s="40">
        <v>1846786.94</v>
      </c>
      <c r="D6495" s="42">
        <v>0</v>
      </c>
      <c r="E6495" s="41">
        <v>0</v>
      </c>
      <c r="F6495" s="43">
        <f t="shared" si="166"/>
        <v>1846786.94</v>
      </c>
    </row>
    <row r="6496" spans="1:6" ht="12.75">
      <c r="A6496" s="50" t="s">
        <v>242</v>
      </c>
      <c r="B6496" s="39" t="s">
        <v>255</v>
      </c>
      <c r="C6496" s="40">
        <v>7892868.359999991</v>
      </c>
      <c r="D6496" s="42">
        <v>0</v>
      </c>
      <c r="E6496" s="41">
        <v>55613.65</v>
      </c>
      <c r="F6496" s="43">
        <f t="shared" si="166"/>
        <v>7837254.709999991</v>
      </c>
    </row>
    <row r="6497" spans="1:6" ht="12.75">
      <c r="A6497" s="50" t="s">
        <v>241</v>
      </c>
      <c r="B6497" s="39" t="s">
        <v>17</v>
      </c>
      <c r="C6497" s="40">
        <v>50653.639999998966</v>
      </c>
      <c r="D6497" s="42">
        <v>0</v>
      </c>
      <c r="E6497" s="41">
        <v>0</v>
      </c>
      <c r="F6497" s="43">
        <f t="shared" si="166"/>
        <v>50653.639999998966</v>
      </c>
    </row>
    <row r="6498" spans="1:6" ht="12.75">
      <c r="A6498" s="50" t="s">
        <v>243</v>
      </c>
      <c r="B6498" s="39" t="s">
        <v>256</v>
      </c>
      <c r="C6498" s="40">
        <v>-553718.8100000028</v>
      </c>
      <c r="D6498" s="42">
        <v>1095.84</v>
      </c>
      <c r="E6498" s="41">
        <v>0</v>
      </c>
      <c r="F6498" s="43">
        <f t="shared" si="166"/>
        <v>-552622.9700000029</v>
      </c>
    </row>
    <row r="6499" spans="1:6" ht="12.75">
      <c r="A6499" s="50" t="s">
        <v>244</v>
      </c>
      <c r="B6499" s="39" t="s">
        <v>257</v>
      </c>
      <c r="C6499" s="40">
        <v>-0.060000000055879354</v>
      </c>
      <c r="D6499" s="42">
        <v>0</v>
      </c>
      <c r="E6499" s="41">
        <v>0</v>
      </c>
      <c r="F6499" s="43">
        <f t="shared" si="166"/>
        <v>-0.060000000055879354</v>
      </c>
    </row>
    <row r="6500" spans="1:6" ht="12.75">
      <c r="A6500" s="50" t="s">
        <v>245</v>
      </c>
      <c r="B6500" s="39" t="s">
        <v>258</v>
      </c>
      <c r="C6500" s="40">
        <v>0.5600000000558794</v>
      </c>
      <c r="D6500" s="42">
        <v>0</v>
      </c>
      <c r="E6500" s="41">
        <v>0</v>
      </c>
      <c r="F6500" s="43">
        <f t="shared" si="166"/>
        <v>0.5600000000558794</v>
      </c>
    </row>
    <row r="6501" spans="1:6" ht="12.75">
      <c r="A6501" s="51">
        <v>980</v>
      </c>
      <c r="B6501" s="39" t="s">
        <v>259</v>
      </c>
      <c r="C6501" s="40">
        <v>5182855.58</v>
      </c>
      <c r="D6501" s="42">
        <v>0</v>
      </c>
      <c r="E6501" s="41">
        <v>0</v>
      </c>
      <c r="F6501" s="43">
        <f t="shared" si="166"/>
        <v>5182855.58</v>
      </c>
    </row>
    <row r="6502" spans="1:6" ht="12.75">
      <c r="A6502" s="51"/>
      <c r="B6502" s="39" t="s">
        <v>29</v>
      </c>
      <c r="C6502" s="40">
        <v>59496.05999999959</v>
      </c>
      <c r="D6502" s="42">
        <v>0</v>
      </c>
      <c r="E6502" s="41">
        <v>0</v>
      </c>
      <c r="F6502" s="43">
        <f t="shared" si="166"/>
        <v>59496.05999999959</v>
      </c>
    </row>
    <row r="6503" spans="1:6" ht="12.75">
      <c r="A6503" s="50" t="s">
        <v>246</v>
      </c>
      <c r="B6503" s="39" t="s">
        <v>30</v>
      </c>
      <c r="C6503" s="40">
        <v>84640.14000000003</v>
      </c>
      <c r="D6503" s="42">
        <v>0</v>
      </c>
      <c r="E6503" s="41">
        <v>0</v>
      </c>
      <c r="F6503" s="43">
        <f t="shared" si="166"/>
        <v>84640.14000000003</v>
      </c>
    </row>
    <row r="6504" spans="1:6" ht="12.75">
      <c r="A6504" s="50"/>
      <c r="B6504" s="39" t="s">
        <v>67</v>
      </c>
      <c r="C6504" s="40">
        <v>578357.3600000002</v>
      </c>
      <c r="D6504" s="42">
        <v>0</v>
      </c>
      <c r="E6504" s="41">
        <v>0</v>
      </c>
      <c r="F6504" s="43">
        <f t="shared" si="166"/>
        <v>578357.3600000002</v>
      </c>
    </row>
    <row r="6505" spans="1:6" ht="12.75">
      <c r="A6505" s="50"/>
      <c r="B6505" s="44" t="s">
        <v>66</v>
      </c>
      <c r="C6505" s="40">
        <v>33317.61999999992</v>
      </c>
      <c r="D6505" s="42">
        <v>6600</v>
      </c>
      <c r="E6505" s="41">
        <v>0</v>
      </c>
      <c r="F6505" s="43">
        <f t="shared" si="166"/>
        <v>39917.61999999992</v>
      </c>
    </row>
    <row r="6506" spans="1:6" ht="15">
      <c r="A6506" s="52"/>
      <c r="B6506" s="45" t="s">
        <v>5</v>
      </c>
      <c r="C6506" s="46">
        <v>39496963.219999984</v>
      </c>
      <c r="D6506" s="47">
        <f>SUM(D6481:D6505)</f>
        <v>859013.23</v>
      </c>
      <c r="E6506" s="47">
        <f>SUM(E6481:E6505)</f>
        <v>87641.45</v>
      </c>
      <c r="F6506" s="46">
        <f>SUM(F6481:F6505)</f>
        <v>40268334.999999985</v>
      </c>
    </row>
    <row r="6519" ht="12.75">
      <c r="B6519" s="37" t="s">
        <v>18</v>
      </c>
    </row>
    <row r="6520" spans="2:6" ht="12.75">
      <c r="B6520" s="34" t="s">
        <v>19</v>
      </c>
      <c r="C6520" s="35"/>
      <c r="D6520" s="35"/>
      <c r="E6520" s="36"/>
      <c r="F6520" s="36"/>
    </row>
    <row r="6521" spans="2:6" ht="15.75">
      <c r="B6521" s="34"/>
      <c r="C6521" s="14" t="s">
        <v>25</v>
      </c>
      <c r="D6521" s="14"/>
      <c r="E6521" s="15"/>
      <c r="F6521" s="38">
        <v>168</v>
      </c>
    </row>
    <row r="6522" spans="1:6" ht="12.75">
      <c r="A6522" s="49"/>
      <c r="B6522" s="58" t="s">
        <v>7</v>
      </c>
      <c r="C6522" s="60" t="s">
        <v>315</v>
      </c>
      <c r="D6522" s="60" t="s">
        <v>4</v>
      </c>
      <c r="E6522" s="60" t="s">
        <v>6</v>
      </c>
      <c r="F6522" s="60" t="s">
        <v>316</v>
      </c>
    </row>
    <row r="6523" spans="1:6" ht="12.75">
      <c r="A6523" s="49" t="s">
        <v>228</v>
      </c>
      <c r="B6523" s="59"/>
      <c r="C6523" s="61"/>
      <c r="D6523" s="61"/>
      <c r="E6523" s="61"/>
      <c r="F6523" s="61"/>
    </row>
    <row r="6524" spans="1:6" ht="12.75">
      <c r="A6524" s="50"/>
      <c r="B6524" s="39" t="s">
        <v>8</v>
      </c>
      <c r="C6524" s="40">
        <v>-200623.49000001283</v>
      </c>
      <c r="D6524" s="41">
        <v>9992.88</v>
      </c>
      <c r="E6524" s="42">
        <v>23666.27</v>
      </c>
      <c r="F6524" s="43">
        <f>C6524+D6524-E6524</f>
        <v>-214296.8800000128</v>
      </c>
    </row>
    <row r="6525" spans="1:6" ht="12.75">
      <c r="A6525" s="50" t="s">
        <v>229</v>
      </c>
      <c r="B6525" s="39" t="s">
        <v>9</v>
      </c>
      <c r="C6525" s="40">
        <v>2668255.9300000006</v>
      </c>
      <c r="D6525" s="42">
        <v>0</v>
      </c>
      <c r="E6525" s="41">
        <v>0</v>
      </c>
      <c r="F6525" s="43">
        <f>C6525+D6525-E6525</f>
        <v>2668255.9300000006</v>
      </c>
    </row>
    <row r="6526" spans="1:6" ht="12.75">
      <c r="A6526" s="50" t="s">
        <v>230</v>
      </c>
      <c r="B6526" s="39" t="s">
        <v>10</v>
      </c>
      <c r="C6526" s="40">
        <v>5483459.59</v>
      </c>
      <c r="D6526" s="42">
        <v>0</v>
      </c>
      <c r="E6526" s="41">
        <v>0</v>
      </c>
      <c r="F6526" s="43">
        <f>C6526+D6526-E6526</f>
        <v>5483459.59</v>
      </c>
    </row>
    <row r="6527" spans="1:6" ht="12.75">
      <c r="A6527" s="50" t="s">
        <v>232</v>
      </c>
      <c r="B6527" s="39" t="s">
        <v>247</v>
      </c>
      <c r="C6527" s="40">
        <v>-172104.16999999993</v>
      </c>
      <c r="D6527" s="42">
        <v>9078333.33</v>
      </c>
      <c r="E6527" s="41">
        <v>0</v>
      </c>
      <c r="F6527" s="43">
        <f>C6527+D6527-E6527</f>
        <v>8906229.16</v>
      </c>
    </row>
    <row r="6528" spans="1:6" ht="12.75">
      <c r="A6528" s="51">
        <v>958</v>
      </c>
      <c r="B6528" s="39" t="s">
        <v>154</v>
      </c>
      <c r="C6528" s="40">
        <v>-493.43000000040047</v>
      </c>
      <c r="D6528" s="42">
        <v>0</v>
      </c>
      <c r="E6528" s="41">
        <v>0</v>
      </c>
      <c r="F6528" s="43">
        <f>C6528+D6528-E6528</f>
        <v>-493.43000000040047</v>
      </c>
    </row>
    <row r="6529" spans="1:6" ht="12.75">
      <c r="A6529" s="50" t="s">
        <v>233</v>
      </c>
      <c r="B6529" s="39" t="s">
        <v>12</v>
      </c>
      <c r="C6529" s="40">
        <v>1836978.7700000003</v>
      </c>
      <c r="D6529" s="42">
        <v>0</v>
      </c>
      <c r="E6529" s="41">
        <v>0</v>
      </c>
      <c r="F6529" s="43">
        <f aca="true" t="shared" si="167" ref="F6529:F6548">C6529+D6529-E6529</f>
        <v>1836978.7700000003</v>
      </c>
    </row>
    <row r="6530" spans="1:6" ht="12.75">
      <c r="A6530" s="50" t="s">
        <v>306</v>
      </c>
      <c r="B6530" s="39" t="s">
        <v>307</v>
      </c>
      <c r="C6530" s="40">
        <v>3972375</v>
      </c>
      <c r="D6530" s="42">
        <v>0</v>
      </c>
      <c r="E6530" s="41">
        <v>0</v>
      </c>
      <c r="F6530" s="43">
        <f t="shared" si="167"/>
        <v>3972375</v>
      </c>
    </row>
    <row r="6531" spans="1:6" ht="12.75">
      <c r="A6531" s="51" t="s">
        <v>234</v>
      </c>
      <c r="B6531" s="39" t="s">
        <v>248</v>
      </c>
      <c r="C6531" s="40">
        <v>305911.0000000001</v>
      </c>
      <c r="D6531" s="42">
        <v>0</v>
      </c>
      <c r="E6531" s="41">
        <v>0</v>
      </c>
      <c r="F6531" s="43">
        <f t="shared" si="167"/>
        <v>305911.0000000001</v>
      </c>
    </row>
    <row r="6532" spans="1:6" ht="12.75">
      <c r="A6532" s="50" t="s">
        <v>231</v>
      </c>
      <c r="B6532" s="39" t="s">
        <v>249</v>
      </c>
      <c r="C6532" s="40">
        <v>4463383.7799999975</v>
      </c>
      <c r="D6532" s="42">
        <v>0</v>
      </c>
      <c r="E6532" s="41">
        <v>1030647.12</v>
      </c>
      <c r="F6532" s="43">
        <f t="shared" si="167"/>
        <v>3432736.6599999974</v>
      </c>
    </row>
    <row r="6533" spans="1:6" ht="12.75">
      <c r="A6533" s="51" t="s">
        <v>235</v>
      </c>
      <c r="B6533" s="39" t="s">
        <v>250</v>
      </c>
      <c r="C6533" s="40">
        <v>1546238.6500000106</v>
      </c>
      <c r="D6533" s="42">
        <v>14223041.67</v>
      </c>
      <c r="E6533" s="41">
        <v>0</v>
      </c>
      <c r="F6533" s="43">
        <f t="shared" si="167"/>
        <v>15769280.320000011</v>
      </c>
    </row>
    <row r="6534" spans="1:6" ht="12.75">
      <c r="A6534" s="50" t="s">
        <v>236</v>
      </c>
      <c r="B6534" s="39" t="s">
        <v>251</v>
      </c>
      <c r="C6534" s="40">
        <v>2099645.0500000007</v>
      </c>
      <c r="D6534" s="42">
        <v>0</v>
      </c>
      <c r="E6534" s="41">
        <v>0</v>
      </c>
      <c r="F6534" s="43">
        <f t="shared" si="167"/>
        <v>2099645.0500000007</v>
      </c>
    </row>
    <row r="6535" spans="1:6" ht="12.75">
      <c r="A6535" s="50" t="s">
        <v>237</v>
      </c>
      <c r="B6535" s="39" t="s">
        <v>252</v>
      </c>
      <c r="C6535" s="40">
        <v>2399181.8700000006</v>
      </c>
      <c r="D6535" s="42">
        <v>0</v>
      </c>
      <c r="E6535" s="41">
        <v>0</v>
      </c>
      <c r="F6535" s="43">
        <f t="shared" si="167"/>
        <v>2399181.8700000006</v>
      </c>
    </row>
    <row r="6536" spans="1:6" ht="12.75">
      <c r="A6536" s="50" t="s">
        <v>238</v>
      </c>
      <c r="B6536" s="39" t="s">
        <v>253</v>
      </c>
      <c r="C6536" s="40">
        <v>738744.4800000004</v>
      </c>
      <c r="D6536" s="42">
        <v>0</v>
      </c>
      <c r="E6536" s="41">
        <v>0</v>
      </c>
      <c r="F6536" s="43">
        <f t="shared" si="167"/>
        <v>738744.4800000004</v>
      </c>
    </row>
    <row r="6537" spans="1:6" ht="12.75">
      <c r="A6537" s="50" t="s">
        <v>239</v>
      </c>
      <c r="B6537" s="39" t="s">
        <v>15</v>
      </c>
      <c r="C6537" s="40">
        <v>42.389999999930296</v>
      </c>
      <c r="D6537" s="42">
        <v>0</v>
      </c>
      <c r="E6537" s="41">
        <v>0</v>
      </c>
      <c r="F6537" s="43">
        <f t="shared" si="167"/>
        <v>42.389999999930296</v>
      </c>
    </row>
    <row r="6538" spans="1:6" ht="12.75">
      <c r="A6538" s="50" t="s">
        <v>240</v>
      </c>
      <c r="B6538" s="39" t="s">
        <v>254</v>
      </c>
      <c r="C6538" s="40">
        <v>1846786.94</v>
      </c>
      <c r="D6538" s="42">
        <v>0</v>
      </c>
      <c r="E6538" s="41">
        <v>0</v>
      </c>
      <c r="F6538" s="43">
        <f t="shared" si="167"/>
        <v>1846786.94</v>
      </c>
    </row>
    <row r="6539" spans="1:6" ht="12.75">
      <c r="A6539" s="50" t="s">
        <v>242</v>
      </c>
      <c r="B6539" s="39" t="s">
        <v>255</v>
      </c>
      <c r="C6539" s="40">
        <v>7837254.709999991</v>
      </c>
      <c r="D6539" s="42">
        <v>0</v>
      </c>
      <c r="E6539" s="41">
        <v>0</v>
      </c>
      <c r="F6539" s="43">
        <f t="shared" si="167"/>
        <v>7837254.709999991</v>
      </c>
    </row>
    <row r="6540" spans="1:6" ht="12.75">
      <c r="A6540" s="50" t="s">
        <v>241</v>
      </c>
      <c r="B6540" s="39" t="s">
        <v>17</v>
      </c>
      <c r="C6540" s="40">
        <v>50653.639999998966</v>
      </c>
      <c r="D6540" s="42">
        <v>0</v>
      </c>
      <c r="E6540" s="41">
        <v>0</v>
      </c>
      <c r="F6540" s="43">
        <f t="shared" si="167"/>
        <v>50653.639999998966</v>
      </c>
    </row>
    <row r="6541" spans="1:6" ht="12.75">
      <c r="A6541" s="50" t="s">
        <v>243</v>
      </c>
      <c r="B6541" s="39" t="s">
        <v>256</v>
      </c>
      <c r="C6541" s="40">
        <v>-552622.9700000029</v>
      </c>
      <c r="D6541" s="42">
        <v>0</v>
      </c>
      <c r="E6541" s="41">
        <v>1095.84</v>
      </c>
      <c r="F6541" s="43">
        <f t="shared" si="167"/>
        <v>-553718.8100000028</v>
      </c>
    </row>
    <row r="6542" spans="1:6" ht="12.75">
      <c r="A6542" s="50" t="s">
        <v>244</v>
      </c>
      <c r="B6542" s="39" t="s">
        <v>257</v>
      </c>
      <c r="C6542" s="40">
        <v>-0.060000000055879354</v>
      </c>
      <c r="D6542" s="42">
        <v>0</v>
      </c>
      <c r="E6542" s="41">
        <v>0</v>
      </c>
      <c r="F6542" s="43">
        <f t="shared" si="167"/>
        <v>-0.060000000055879354</v>
      </c>
    </row>
    <row r="6543" spans="1:6" ht="12.75">
      <c r="A6543" s="50" t="s">
        <v>245</v>
      </c>
      <c r="B6543" s="39" t="s">
        <v>258</v>
      </c>
      <c r="C6543" s="40">
        <v>0.5600000000558794</v>
      </c>
      <c r="D6543" s="42">
        <v>0</v>
      </c>
      <c r="E6543" s="41">
        <v>0</v>
      </c>
      <c r="F6543" s="43">
        <f t="shared" si="167"/>
        <v>0.5600000000558794</v>
      </c>
    </row>
    <row r="6544" spans="1:6" ht="12.75">
      <c r="A6544" s="51">
        <v>980</v>
      </c>
      <c r="B6544" s="39" t="s">
        <v>259</v>
      </c>
      <c r="C6544" s="40">
        <v>5182855.58</v>
      </c>
      <c r="D6544" s="42">
        <v>0</v>
      </c>
      <c r="E6544" s="41">
        <v>0</v>
      </c>
      <c r="F6544" s="43">
        <f t="shared" si="167"/>
        <v>5182855.58</v>
      </c>
    </row>
    <row r="6545" spans="1:6" ht="12.75">
      <c r="A6545" s="51"/>
      <c r="B6545" s="39" t="s">
        <v>29</v>
      </c>
      <c r="C6545" s="40">
        <v>59496.05999999959</v>
      </c>
      <c r="D6545" s="42">
        <v>0</v>
      </c>
      <c r="E6545" s="41">
        <v>0</v>
      </c>
      <c r="F6545" s="43">
        <f t="shared" si="167"/>
        <v>59496.05999999959</v>
      </c>
    </row>
    <row r="6546" spans="1:6" ht="12.75">
      <c r="A6546" s="50" t="s">
        <v>246</v>
      </c>
      <c r="B6546" s="39" t="s">
        <v>30</v>
      </c>
      <c r="C6546" s="40">
        <v>84640.14000000003</v>
      </c>
      <c r="D6546" s="42">
        <v>0</v>
      </c>
      <c r="E6546" s="41">
        <v>0</v>
      </c>
      <c r="F6546" s="43">
        <f t="shared" si="167"/>
        <v>84640.14000000003</v>
      </c>
    </row>
    <row r="6547" spans="1:6" ht="12.75">
      <c r="A6547" s="50"/>
      <c r="B6547" s="39" t="s">
        <v>67</v>
      </c>
      <c r="C6547" s="40">
        <v>578357.3600000002</v>
      </c>
      <c r="D6547" s="42">
        <v>71793</v>
      </c>
      <c r="E6547" s="41">
        <v>0</v>
      </c>
      <c r="F6547" s="43">
        <f t="shared" si="167"/>
        <v>650150.3600000002</v>
      </c>
    </row>
    <row r="6548" spans="1:6" ht="12.75">
      <c r="A6548" s="50"/>
      <c r="B6548" s="44" t="s">
        <v>66</v>
      </c>
      <c r="C6548" s="40">
        <v>39917.61999999992</v>
      </c>
      <c r="D6548" s="42">
        <v>4290</v>
      </c>
      <c r="E6548" s="41">
        <v>0</v>
      </c>
      <c r="F6548" s="43">
        <f t="shared" si="167"/>
        <v>44207.61999999992</v>
      </c>
    </row>
    <row r="6549" spans="1:6" ht="15">
      <c r="A6549" s="52"/>
      <c r="B6549" s="45" t="s">
        <v>5</v>
      </c>
      <c r="C6549" s="46">
        <v>40268334.999999985</v>
      </c>
      <c r="D6549" s="47">
        <f>SUM(D6524:D6548)</f>
        <v>23387450.880000003</v>
      </c>
      <c r="E6549" s="47">
        <f>SUM(E6524:E6548)</f>
        <v>1055409.23</v>
      </c>
      <c r="F6549" s="46">
        <f>SUM(F6524:F6548)</f>
        <v>62600376.64999998</v>
      </c>
    </row>
    <row r="6563" ht="12.75">
      <c r="B6563" s="37" t="s">
        <v>18</v>
      </c>
    </row>
    <row r="6564" spans="2:6" ht="12.75">
      <c r="B6564" s="34" t="s">
        <v>19</v>
      </c>
      <c r="C6564" s="35"/>
      <c r="D6564" s="35"/>
      <c r="E6564" s="36"/>
      <c r="F6564" s="36"/>
    </row>
    <row r="6565" spans="2:6" ht="15.75">
      <c r="B6565" s="34"/>
      <c r="C6565" s="14" t="s">
        <v>25</v>
      </c>
      <c r="D6565" s="14"/>
      <c r="E6565" s="15"/>
      <c r="F6565" s="38">
        <v>169</v>
      </c>
    </row>
    <row r="6566" spans="1:6" ht="12.75">
      <c r="A6566" s="49"/>
      <c r="B6566" s="58" t="s">
        <v>7</v>
      </c>
      <c r="C6566" s="60" t="s">
        <v>316</v>
      </c>
      <c r="D6566" s="60" t="s">
        <v>4</v>
      </c>
      <c r="E6566" s="60" t="s">
        <v>6</v>
      </c>
      <c r="F6566" s="60" t="s">
        <v>317</v>
      </c>
    </row>
    <row r="6567" spans="1:6" ht="12.75">
      <c r="A6567" s="49" t="s">
        <v>228</v>
      </c>
      <c r="B6567" s="59"/>
      <c r="C6567" s="61"/>
      <c r="D6567" s="61"/>
      <c r="E6567" s="61"/>
      <c r="F6567" s="61"/>
    </row>
    <row r="6568" spans="1:6" ht="12.75">
      <c r="A6568" s="50"/>
      <c r="B6568" s="39" t="s">
        <v>8</v>
      </c>
      <c r="C6568" s="40">
        <v>-214296.8800000128</v>
      </c>
      <c r="D6568" s="41">
        <v>0</v>
      </c>
      <c r="E6568" s="42">
        <v>9992.88</v>
      </c>
      <c r="F6568" s="43">
        <f>C6568+D6568-E6568</f>
        <v>-224289.76000001281</v>
      </c>
    </row>
    <row r="6569" spans="1:6" ht="12.75">
      <c r="A6569" s="50" t="s">
        <v>229</v>
      </c>
      <c r="B6569" s="39" t="s">
        <v>9</v>
      </c>
      <c r="C6569" s="40">
        <v>2668255.9300000006</v>
      </c>
      <c r="D6569" s="42">
        <v>0</v>
      </c>
      <c r="E6569" s="41">
        <v>0</v>
      </c>
      <c r="F6569" s="43">
        <f>C6569+D6569-E6569</f>
        <v>2668255.9300000006</v>
      </c>
    </row>
    <row r="6570" spans="1:6" ht="12.75">
      <c r="A6570" s="50" t="s">
        <v>230</v>
      </c>
      <c r="B6570" s="39" t="s">
        <v>10</v>
      </c>
      <c r="C6570" s="40">
        <v>5483459.59</v>
      </c>
      <c r="D6570" s="42">
        <v>0</v>
      </c>
      <c r="E6570" s="41">
        <v>0</v>
      </c>
      <c r="F6570" s="43">
        <f>C6570+D6570-E6570</f>
        <v>5483459.59</v>
      </c>
    </row>
    <row r="6571" spans="1:6" ht="12.75">
      <c r="A6571" s="50" t="s">
        <v>232</v>
      </c>
      <c r="B6571" s="39" t="s">
        <v>247</v>
      </c>
      <c r="C6571" s="40">
        <v>8906229.16</v>
      </c>
      <c r="D6571" s="42">
        <v>0</v>
      </c>
      <c r="E6571" s="41">
        <v>7003328.58</v>
      </c>
      <c r="F6571" s="43">
        <f>C6571+D6571-E6571</f>
        <v>1902900.58</v>
      </c>
    </row>
    <row r="6572" spans="1:6" ht="12.75">
      <c r="A6572" s="51">
        <v>958</v>
      </c>
      <c r="B6572" s="39" t="s">
        <v>154</v>
      </c>
      <c r="C6572" s="40">
        <v>-493.43000000040047</v>
      </c>
      <c r="D6572" s="42">
        <v>0</v>
      </c>
      <c r="E6572" s="41">
        <v>0</v>
      </c>
      <c r="F6572" s="43">
        <f>C6572+D6572-E6572</f>
        <v>-493.43000000040047</v>
      </c>
    </row>
    <row r="6573" spans="1:6" ht="12.75">
      <c r="A6573" s="50" t="s">
        <v>233</v>
      </c>
      <c r="B6573" s="39" t="s">
        <v>12</v>
      </c>
      <c r="C6573" s="40">
        <v>1836978.7700000003</v>
      </c>
      <c r="D6573" s="42">
        <v>0</v>
      </c>
      <c r="E6573" s="41">
        <v>0</v>
      </c>
      <c r="F6573" s="43">
        <f aca="true" t="shared" si="168" ref="F6573:F6592">C6573+D6573-E6573</f>
        <v>1836978.7700000003</v>
      </c>
    </row>
    <row r="6574" spans="1:6" ht="12.75">
      <c r="A6574" s="50" t="s">
        <v>306</v>
      </c>
      <c r="B6574" s="39" t="s">
        <v>307</v>
      </c>
      <c r="C6574" s="40">
        <v>3972375</v>
      </c>
      <c r="D6574" s="42">
        <v>0</v>
      </c>
      <c r="E6574" s="41">
        <v>3972375</v>
      </c>
      <c r="F6574" s="43">
        <f t="shared" si="168"/>
        <v>0</v>
      </c>
    </row>
    <row r="6575" spans="1:6" ht="12.75">
      <c r="A6575" s="51" t="s">
        <v>234</v>
      </c>
      <c r="B6575" s="39" t="s">
        <v>248</v>
      </c>
      <c r="C6575" s="40">
        <v>305911.0000000001</v>
      </c>
      <c r="D6575" s="42">
        <v>0</v>
      </c>
      <c r="E6575" s="41">
        <v>0</v>
      </c>
      <c r="F6575" s="43">
        <f t="shared" si="168"/>
        <v>305911.0000000001</v>
      </c>
    </row>
    <row r="6576" spans="1:6" ht="12.75">
      <c r="A6576" s="50" t="s">
        <v>231</v>
      </c>
      <c r="B6576" s="39" t="s">
        <v>249</v>
      </c>
      <c r="C6576" s="40">
        <v>3432736.6599999974</v>
      </c>
      <c r="D6576" s="42">
        <v>0</v>
      </c>
      <c r="E6576" s="41">
        <v>0</v>
      </c>
      <c r="F6576" s="43">
        <f t="shared" si="168"/>
        <v>3432736.6599999974</v>
      </c>
    </row>
    <row r="6577" spans="1:6" ht="12.75">
      <c r="A6577" s="51" t="s">
        <v>235</v>
      </c>
      <c r="B6577" s="39" t="s">
        <v>250</v>
      </c>
      <c r="C6577" s="40">
        <v>15769280.320000011</v>
      </c>
      <c r="D6577" s="42">
        <v>0</v>
      </c>
      <c r="E6577" s="41">
        <v>0</v>
      </c>
      <c r="F6577" s="43">
        <f t="shared" si="168"/>
        <v>15769280.320000011</v>
      </c>
    </row>
    <row r="6578" spans="1:6" ht="12.75">
      <c r="A6578" s="50" t="s">
        <v>236</v>
      </c>
      <c r="B6578" s="39" t="s">
        <v>251</v>
      </c>
      <c r="C6578" s="40">
        <v>2099645.0500000007</v>
      </c>
      <c r="D6578" s="42">
        <v>0</v>
      </c>
      <c r="E6578" s="41">
        <v>0</v>
      </c>
      <c r="F6578" s="43">
        <f t="shared" si="168"/>
        <v>2099645.0500000007</v>
      </c>
    </row>
    <row r="6579" spans="1:6" ht="12.75">
      <c r="A6579" s="50" t="s">
        <v>237</v>
      </c>
      <c r="B6579" s="39" t="s">
        <v>252</v>
      </c>
      <c r="C6579" s="40">
        <v>2399181.8700000006</v>
      </c>
      <c r="D6579" s="42">
        <v>0</v>
      </c>
      <c r="E6579" s="41">
        <v>0</v>
      </c>
      <c r="F6579" s="43">
        <f t="shared" si="168"/>
        <v>2399181.8700000006</v>
      </c>
    </row>
    <row r="6580" spans="1:6" ht="12.75">
      <c r="A6580" s="50" t="s">
        <v>238</v>
      </c>
      <c r="B6580" s="39" t="s">
        <v>253</v>
      </c>
      <c r="C6580" s="40">
        <v>738744.4800000004</v>
      </c>
      <c r="D6580" s="42">
        <v>0</v>
      </c>
      <c r="E6580" s="41">
        <v>0</v>
      </c>
      <c r="F6580" s="43">
        <f t="shared" si="168"/>
        <v>738744.4800000004</v>
      </c>
    </row>
    <row r="6581" spans="1:6" ht="12.75">
      <c r="A6581" s="50" t="s">
        <v>239</v>
      </c>
      <c r="B6581" s="39" t="s">
        <v>15</v>
      </c>
      <c r="C6581" s="40">
        <v>42.389999999930296</v>
      </c>
      <c r="D6581" s="42">
        <v>0</v>
      </c>
      <c r="E6581" s="41">
        <v>0</v>
      </c>
      <c r="F6581" s="43">
        <f t="shared" si="168"/>
        <v>42.389999999930296</v>
      </c>
    </row>
    <row r="6582" spans="1:6" ht="12.75">
      <c r="A6582" s="50" t="s">
        <v>240</v>
      </c>
      <c r="B6582" s="39" t="s">
        <v>254</v>
      </c>
      <c r="C6582" s="40">
        <v>1846786.94</v>
      </c>
      <c r="D6582" s="42">
        <v>0</v>
      </c>
      <c r="E6582" s="41">
        <v>0</v>
      </c>
      <c r="F6582" s="43">
        <f t="shared" si="168"/>
        <v>1846786.94</v>
      </c>
    </row>
    <row r="6583" spans="1:6" ht="12.75">
      <c r="A6583" s="50" t="s">
        <v>242</v>
      </c>
      <c r="B6583" s="39" t="s">
        <v>255</v>
      </c>
      <c r="C6583" s="40">
        <v>7837254.709999991</v>
      </c>
      <c r="D6583" s="42">
        <v>0</v>
      </c>
      <c r="E6583" s="41">
        <v>0</v>
      </c>
      <c r="F6583" s="43">
        <f t="shared" si="168"/>
        <v>7837254.709999991</v>
      </c>
    </row>
    <row r="6584" spans="1:6" ht="12.75">
      <c r="A6584" s="50" t="s">
        <v>241</v>
      </c>
      <c r="B6584" s="39" t="s">
        <v>17</v>
      </c>
      <c r="C6584" s="40">
        <v>50653.639999998966</v>
      </c>
      <c r="D6584" s="42">
        <v>0</v>
      </c>
      <c r="E6584" s="41">
        <v>0</v>
      </c>
      <c r="F6584" s="43">
        <f t="shared" si="168"/>
        <v>50653.639999998966</v>
      </c>
    </row>
    <row r="6585" spans="1:6" ht="12.75">
      <c r="A6585" s="50" t="s">
        <v>243</v>
      </c>
      <c r="B6585" s="39" t="s">
        <v>256</v>
      </c>
      <c r="C6585" s="40">
        <v>-553718.8100000028</v>
      </c>
      <c r="D6585" s="42">
        <v>0</v>
      </c>
      <c r="E6585" s="41">
        <v>0</v>
      </c>
      <c r="F6585" s="43">
        <f t="shared" si="168"/>
        <v>-553718.8100000028</v>
      </c>
    </row>
    <row r="6586" spans="1:6" ht="12.75">
      <c r="A6586" s="50" t="s">
        <v>244</v>
      </c>
      <c r="B6586" s="39" t="s">
        <v>257</v>
      </c>
      <c r="C6586" s="40">
        <v>-0.060000000055879354</v>
      </c>
      <c r="D6586" s="42">
        <v>0</v>
      </c>
      <c r="E6586" s="41">
        <v>0</v>
      </c>
      <c r="F6586" s="43">
        <f t="shared" si="168"/>
        <v>-0.060000000055879354</v>
      </c>
    </row>
    <row r="6587" spans="1:6" ht="12.75">
      <c r="A6587" s="50" t="s">
        <v>245</v>
      </c>
      <c r="B6587" s="39" t="s">
        <v>258</v>
      </c>
      <c r="C6587" s="40">
        <v>0.5600000000558794</v>
      </c>
      <c r="D6587" s="42">
        <v>0</v>
      </c>
      <c r="E6587" s="41">
        <v>0</v>
      </c>
      <c r="F6587" s="43">
        <f t="shared" si="168"/>
        <v>0.5600000000558794</v>
      </c>
    </row>
    <row r="6588" spans="1:6" ht="12.75">
      <c r="A6588" s="51">
        <v>980</v>
      </c>
      <c r="B6588" s="39" t="s">
        <v>259</v>
      </c>
      <c r="C6588" s="40">
        <v>5182855.58</v>
      </c>
      <c r="D6588" s="42">
        <v>0</v>
      </c>
      <c r="E6588" s="41">
        <v>0</v>
      </c>
      <c r="F6588" s="43">
        <f t="shared" si="168"/>
        <v>5182855.58</v>
      </c>
    </row>
    <row r="6589" spans="1:6" ht="12.75">
      <c r="A6589" s="51"/>
      <c r="B6589" s="39" t="s">
        <v>29</v>
      </c>
      <c r="C6589" s="40">
        <v>59496.05999999959</v>
      </c>
      <c r="D6589" s="42">
        <v>0</v>
      </c>
      <c r="E6589" s="41">
        <v>0</v>
      </c>
      <c r="F6589" s="43">
        <f t="shared" si="168"/>
        <v>59496.05999999959</v>
      </c>
    </row>
    <row r="6590" spans="1:6" ht="12.75">
      <c r="A6590" s="50" t="s">
        <v>246</v>
      </c>
      <c r="B6590" s="39" t="s">
        <v>30</v>
      </c>
      <c r="C6590" s="40">
        <v>84640.14000000003</v>
      </c>
      <c r="D6590" s="42">
        <v>0</v>
      </c>
      <c r="E6590" s="41">
        <v>0</v>
      </c>
      <c r="F6590" s="43">
        <f t="shared" si="168"/>
        <v>84640.14000000003</v>
      </c>
    </row>
    <row r="6591" spans="1:6" ht="12.75">
      <c r="A6591" s="50"/>
      <c r="B6591" s="39" t="s">
        <v>67</v>
      </c>
      <c r="C6591" s="40">
        <v>650150.3600000002</v>
      </c>
      <c r="D6591" s="42">
        <v>0</v>
      </c>
      <c r="E6591" s="41">
        <v>0</v>
      </c>
      <c r="F6591" s="43">
        <f t="shared" si="168"/>
        <v>650150.3600000002</v>
      </c>
    </row>
    <row r="6592" spans="1:6" ht="12.75">
      <c r="A6592" s="50"/>
      <c r="B6592" s="44" t="s">
        <v>66</v>
      </c>
      <c r="C6592" s="40">
        <v>44207.61999999992</v>
      </c>
      <c r="D6592" s="42">
        <v>0</v>
      </c>
      <c r="E6592" s="41">
        <v>0</v>
      </c>
      <c r="F6592" s="43">
        <f t="shared" si="168"/>
        <v>44207.61999999992</v>
      </c>
    </row>
    <row r="6593" spans="1:6" ht="15">
      <c r="A6593" s="52"/>
      <c r="B6593" s="45" t="s">
        <v>5</v>
      </c>
      <c r="C6593" s="46">
        <v>62600376.64999998</v>
      </c>
      <c r="D6593" s="47">
        <f>SUM(D6568:D6592)</f>
        <v>0</v>
      </c>
      <c r="E6593" s="47">
        <f>SUM(E6568:E6592)</f>
        <v>10985696.46</v>
      </c>
      <c r="F6593" s="46">
        <f>SUM(F6568:F6592)</f>
        <v>51614680.18999999</v>
      </c>
    </row>
    <row r="6607" ht="12.75">
      <c r="B6607" s="37" t="s">
        <v>18</v>
      </c>
    </row>
    <row r="6608" spans="2:6" ht="12.75">
      <c r="B6608" s="34" t="s">
        <v>19</v>
      </c>
      <c r="C6608" s="35"/>
      <c r="D6608" s="35"/>
      <c r="E6608" s="36"/>
      <c r="F6608" s="36"/>
    </row>
    <row r="6609" spans="2:6" ht="15.75">
      <c r="B6609" s="34"/>
      <c r="C6609" s="14" t="s">
        <v>25</v>
      </c>
      <c r="D6609" s="14"/>
      <c r="E6609" s="15"/>
      <c r="F6609" s="38">
        <v>170</v>
      </c>
    </row>
    <row r="6610" spans="1:6" ht="12.75">
      <c r="A6610" s="49"/>
      <c r="B6610" s="58" t="s">
        <v>7</v>
      </c>
      <c r="C6610" s="60" t="s">
        <v>317</v>
      </c>
      <c r="D6610" s="60" t="s">
        <v>4</v>
      </c>
      <c r="E6610" s="60" t="s">
        <v>6</v>
      </c>
      <c r="F6610" s="60" t="s">
        <v>318</v>
      </c>
    </row>
    <row r="6611" spans="1:6" ht="12.75">
      <c r="A6611" s="49" t="s">
        <v>228</v>
      </c>
      <c r="B6611" s="59"/>
      <c r="C6611" s="61"/>
      <c r="D6611" s="61"/>
      <c r="E6611" s="61"/>
      <c r="F6611" s="61"/>
    </row>
    <row r="6612" spans="1:6" ht="12.75">
      <c r="A6612" s="50"/>
      <c r="B6612" s="39" t="s">
        <v>8</v>
      </c>
      <c r="C6612" s="40">
        <v>-224289.76000001281</v>
      </c>
      <c r="D6612" s="41">
        <v>0</v>
      </c>
      <c r="E6612" s="42">
        <v>0</v>
      </c>
      <c r="F6612" s="43">
        <f>C6612+D6612-E6612</f>
        <v>-224289.76000001281</v>
      </c>
    </row>
    <row r="6613" spans="1:6" ht="12.75">
      <c r="A6613" s="50" t="s">
        <v>229</v>
      </c>
      <c r="B6613" s="39" t="s">
        <v>9</v>
      </c>
      <c r="C6613" s="40">
        <v>2668255.9300000006</v>
      </c>
      <c r="D6613" s="42">
        <v>0</v>
      </c>
      <c r="E6613" s="41">
        <v>0</v>
      </c>
      <c r="F6613" s="43">
        <f>C6613+D6613-E6613</f>
        <v>2668255.9300000006</v>
      </c>
    </row>
    <row r="6614" spans="1:6" ht="12.75">
      <c r="A6614" s="50" t="s">
        <v>230</v>
      </c>
      <c r="B6614" s="39" t="s">
        <v>10</v>
      </c>
      <c r="C6614" s="40">
        <v>5483459.59</v>
      </c>
      <c r="D6614" s="42">
        <v>2399833.33</v>
      </c>
      <c r="E6614" s="41">
        <v>448929.6</v>
      </c>
      <c r="F6614" s="43">
        <f>C6614+D6614-E6614</f>
        <v>7434363.32</v>
      </c>
    </row>
    <row r="6615" spans="1:6" ht="12.75">
      <c r="A6615" s="50" t="s">
        <v>232</v>
      </c>
      <c r="B6615" s="39" t="s">
        <v>247</v>
      </c>
      <c r="C6615" s="40">
        <v>1902900.58</v>
      </c>
      <c r="D6615" s="42">
        <v>0</v>
      </c>
      <c r="E6615" s="41">
        <v>1876628.53</v>
      </c>
      <c r="F6615" s="43">
        <f>C6615+D6615-E6615</f>
        <v>26272.050000000047</v>
      </c>
    </row>
    <row r="6616" spans="1:6" ht="12.75">
      <c r="A6616" s="51">
        <v>958</v>
      </c>
      <c r="B6616" s="39" t="s">
        <v>154</v>
      </c>
      <c r="C6616" s="40">
        <v>-493.43000000040047</v>
      </c>
      <c r="D6616" s="42">
        <v>0</v>
      </c>
      <c r="E6616" s="41">
        <v>0</v>
      </c>
      <c r="F6616" s="43">
        <f>C6616+D6616-E6616</f>
        <v>-493.43000000040047</v>
      </c>
    </row>
    <row r="6617" spans="1:6" ht="12.75">
      <c r="A6617" s="50" t="s">
        <v>233</v>
      </c>
      <c r="B6617" s="39" t="s">
        <v>12</v>
      </c>
      <c r="C6617" s="40">
        <v>1836978.7700000003</v>
      </c>
      <c r="D6617" s="42">
        <v>811500</v>
      </c>
      <c r="E6617" s="41">
        <v>0</v>
      </c>
      <c r="F6617" s="43">
        <f aca="true" t="shared" si="169" ref="F6617:F6636">C6617+D6617-E6617</f>
        <v>2648478.7700000005</v>
      </c>
    </row>
    <row r="6618" spans="1:6" ht="12.75">
      <c r="A6618" s="50" t="s">
        <v>306</v>
      </c>
      <c r="B6618" s="39" t="s">
        <v>307</v>
      </c>
      <c r="C6618" s="40">
        <v>0</v>
      </c>
      <c r="D6618" s="42">
        <v>0</v>
      </c>
      <c r="E6618" s="41">
        <v>0</v>
      </c>
      <c r="F6618" s="43">
        <f t="shared" si="169"/>
        <v>0</v>
      </c>
    </row>
    <row r="6619" spans="1:6" ht="12.75">
      <c r="A6619" s="51" t="s">
        <v>234</v>
      </c>
      <c r="B6619" s="39" t="s">
        <v>248</v>
      </c>
      <c r="C6619" s="40">
        <v>305911.0000000001</v>
      </c>
      <c r="D6619" s="42">
        <v>1232708.33</v>
      </c>
      <c r="E6619" s="41">
        <v>0</v>
      </c>
      <c r="F6619" s="43">
        <f t="shared" si="169"/>
        <v>1538619.33</v>
      </c>
    </row>
    <row r="6620" spans="1:6" ht="12.75">
      <c r="A6620" s="50" t="s">
        <v>231</v>
      </c>
      <c r="B6620" s="39" t="s">
        <v>249</v>
      </c>
      <c r="C6620" s="40">
        <v>3432736.6599999974</v>
      </c>
      <c r="D6620" s="42">
        <v>0</v>
      </c>
      <c r="E6620" s="41">
        <v>0</v>
      </c>
      <c r="F6620" s="43">
        <f t="shared" si="169"/>
        <v>3432736.6599999974</v>
      </c>
    </row>
    <row r="6621" spans="1:6" ht="12.75">
      <c r="A6621" s="51" t="s">
        <v>235</v>
      </c>
      <c r="B6621" s="39" t="s">
        <v>250</v>
      </c>
      <c r="C6621" s="40">
        <v>15769280.320000011</v>
      </c>
      <c r="D6621" s="42">
        <v>0</v>
      </c>
      <c r="E6621" s="41">
        <v>11194167.93</v>
      </c>
      <c r="F6621" s="43">
        <f t="shared" si="169"/>
        <v>4575112.390000012</v>
      </c>
    </row>
    <row r="6622" spans="1:6" ht="12.75">
      <c r="A6622" s="50" t="s">
        <v>236</v>
      </c>
      <c r="B6622" s="39" t="s">
        <v>251</v>
      </c>
      <c r="C6622" s="40">
        <v>2099645.0500000007</v>
      </c>
      <c r="D6622" s="42">
        <v>0</v>
      </c>
      <c r="E6622" s="41">
        <v>0</v>
      </c>
      <c r="F6622" s="43">
        <f t="shared" si="169"/>
        <v>2099645.0500000007</v>
      </c>
    </row>
    <row r="6623" spans="1:6" ht="12.75">
      <c r="A6623" s="50" t="s">
        <v>237</v>
      </c>
      <c r="B6623" s="39" t="s">
        <v>252</v>
      </c>
      <c r="C6623" s="40">
        <v>2399181.8700000006</v>
      </c>
      <c r="D6623" s="42">
        <v>0</v>
      </c>
      <c r="E6623" s="41">
        <v>0</v>
      </c>
      <c r="F6623" s="43">
        <f t="shared" si="169"/>
        <v>2399181.8700000006</v>
      </c>
    </row>
    <row r="6624" spans="1:6" ht="12.75">
      <c r="A6624" s="50" t="s">
        <v>238</v>
      </c>
      <c r="B6624" s="39" t="s">
        <v>253</v>
      </c>
      <c r="C6624" s="40">
        <v>738744.4800000004</v>
      </c>
      <c r="D6624" s="42">
        <v>0</v>
      </c>
      <c r="E6624" s="41">
        <v>0</v>
      </c>
      <c r="F6624" s="43">
        <f t="shared" si="169"/>
        <v>738744.4800000004</v>
      </c>
    </row>
    <row r="6625" spans="1:6" ht="12.75">
      <c r="A6625" s="50" t="s">
        <v>239</v>
      </c>
      <c r="B6625" s="39" t="s">
        <v>15</v>
      </c>
      <c r="C6625" s="40">
        <v>42.389999999930296</v>
      </c>
      <c r="D6625" s="42">
        <v>0</v>
      </c>
      <c r="E6625" s="41">
        <v>0</v>
      </c>
      <c r="F6625" s="43">
        <f t="shared" si="169"/>
        <v>42.389999999930296</v>
      </c>
    </row>
    <row r="6626" spans="1:6" ht="12.75">
      <c r="A6626" s="50" t="s">
        <v>240</v>
      </c>
      <c r="B6626" s="39" t="s">
        <v>254</v>
      </c>
      <c r="C6626" s="40">
        <v>1846786.94</v>
      </c>
      <c r="D6626" s="42">
        <v>0</v>
      </c>
      <c r="E6626" s="41">
        <v>0</v>
      </c>
      <c r="F6626" s="43">
        <f t="shared" si="169"/>
        <v>1846786.94</v>
      </c>
    </row>
    <row r="6627" spans="1:6" ht="12.75">
      <c r="A6627" s="50" t="s">
        <v>242</v>
      </c>
      <c r="B6627" s="39" t="s">
        <v>255</v>
      </c>
      <c r="C6627" s="40">
        <v>7837254.709999991</v>
      </c>
      <c r="D6627" s="42">
        <v>3014416.67</v>
      </c>
      <c r="E6627" s="41">
        <v>2387323.4</v>
      </c>
      <c r="F6627" s="43">
        <f t="shared" si="169"/>
        <v>8464347.979999991</v>
      </c>
    </row>
    <row r="6628" spans="1:6" ht="12.75">
      <c r="A6628" s="50" t="s">
        <v>241</v>
      </c>
      <c r="B6628" s="39" t="s">
        <v>17</v>
      </c>
      <c r="C6628" s="40">
        <v>50653.639999998966</v>
      </c>
      <c r="D6628" s="42">
        <v>1162541.67</v>
      </c>
      <c r="E6628" s="41">
        <v>0</v>
      </c>
      <c r="F6628" s="43">
        <f t="shared" si="169"/>
        <v>1213195.309999999</v>
      </c>
    </row>
    <row r="6629" spans="1:6" ht="12.75">
      <c r="A6629" s="50" t="s">
        <v>243</v>
      </c>
      <c r="B6629" s="39" t="s">
        <v>256</v>
      </c>
      <c r="C6629" s="40">
        <v>-553718.8100000028</v>
      </c>
      <c r="D6629" s="42">
        <v>7191625</v>
      </c>
      <c r="E6629" s="41">
        <v>0</v>
      </c>
      <c r="F6629" s="43">
        <f t="shared" si="169"/>
        <v>6637906.189999998</v>
      </c>
    </row>
    <row r="6630" spans="1:6" ht="12.75">
      <c r="A6630" s="50" t="s">
        <v>244</v>
      </c>
      <c r="B6630" s="39" t="s">
        <v>257</v>
      </c>
      <c r="C6630" s="40">
        <v>-0.060000000055879354</v>
      </c>
      <c r="D6630" s="42">
        <v>484773.04</v>
      </c>
      <c r="E6630" s="41">
        <v>0</v>
      </c>
      <c r="F6630" s="43">
        <f t="shared" si="169"/>
        <v>484772.9799999999</v>
      </c>
    </row>
    <row r="6631" spans="1:6" ht="12.75">
      <c r="A6631" s="50" t="s">
        <v>245</v>
      </c>
      <c r="B6631" s="39" t="s">
        <v>258</v>
      </c>
      <c r="C6631" s="40">
        <v>0.5600000000558794</v>
      </c>
      <c r="D6631" s="42">
        <v>0</v>
      </c>
      <c r="E6631" s="41">
        <v>0</v>
      </c>
      <c r="F6631" s="43">
        <f t="shared" si="169"/>
        <v>0.5600000000558794</v>
      </c>
    </row>
    <row r="6632" spans="1:6" ht="12.75">
      <c r="A6632" s="51">
        <v>980</v>
      </c>
      <c r="B6632" s="39" t="s">
        <v>259</v>
      </c>
      <c r="C6632" s="40">
        <v>5182855.58</v>
      </c>
      <c r="D6632" s="42">
        <v>0</v>
      </c>
      <c r="E6632" s="41">
        <v>0</v>
      </c>
      <c r="F6632" s="43">
        <f t="shared" si="169"/>
        <v>5182855.58</v>
      </c>
    </row>
    <row r="6633" spans="1:6" ht="12.75">
      <c r="A6633" s="51"/>
      <c r="B6633" s="39" t="s">
        <v>29</v>
      </c>
      <c r="C6633" s="40">
        <v>59496.05999999959</v>
      </c>
      <c r="D6633" s="42">
        <v>0</v>
      </c>
      <c r="E6633" s="41">
        <v>0</v>
      </c>
      <c r="F6633" s="43">
        <f t="shared" si="169"/>
        <v>59496.05999999959</v>
      </c>
    </row>
    <row r="6634" spans="1:6" ht="12.75">
      <c r="A6634" s="50" t="s">
        <v>246</v>
      </c>
      <c r="B6634" s="39" t="s">
        <v>30</v>
      </c>
      <c r="C6634" s="40">
        <v>84640.14000000003</v>
      </c>
      <c r="D6634" s="42">
        <v>0</v>
      </c>
      <c r="E6634" s="41">
        <v>0</v>
      </c>
      <c r="F6634" s="43">
        <f t="shared" si="169"/>
        <v>84640.14000000003</v>
      </c>
    </row>
    <row r="6635" spans="1:6" ht="12.75">
      <c r="A6635" s="50"/>
      <c r="B6635" s="39" t="s">
        <v>67</v>
      </c>
      <c r="C6635" s="40">
        <v>650150.3600000002</v>
      </c>
      <c r="D6635" s="42">
        <v>558700.26</v>
      </c>
      <c r="E6635" s="41">
        <v>0</v>
      </c>
      <c r="F6635" s="43">
        <f t="shared" si="169"/>
        <v>1208850.62</v>
      </c>
    </row>
    <row r="6636" spans="1:6" ht="12.75">
      <c r="A6636" s="50"/>
      <c r="B6636" s="44" t="s">
        <v>66</v>
      </c>
      <c r="C6636" s="40">
        <v>44207.61999999992</v>
      </c>
      <c r="D6636" s="42">
        <v>116925</v>
      </c>
      <c r="E6636" s="41">
        <v>0</v>
      </c>
      <c r="F6636" s="43">
        <f t="shared" si="169"/>
        <v>161132.61999999994</v>
      </c>
    </row>
    <row r="6637" spans="1:6" ht="15">
      <c r="A6637" s="52"/>
      <c r="B6637" s="45" t="s">
        <v>5</v>
      </c>
      <c r="C6637" s="46">
        <v>51614680.18999999</v>
      </c>
      <c r="D6637" s="47">
        <f>SUM(D6612:D6636)</f>
        <v>16973023.3</v>
      </c>
      <c r="E6637" s="47">
        <f>SUM(E6612:E6636)</f>
        <v>15907049.459999999</v>
      </c>
      <c r="F6637" s="46">
        <f>SUM(F6612:F6636)</f>
        <v>52680654.02999999</v>
      </c>
    </row>
    <row r="6654" ht="12.75">
      <c r="B6654" s="37" t="s">
        <v>18</v>
      </c>
    </row>
    <row r="6655" spans="2:6" ht="12.75">
      <c r="B6655" s="34" t="s">
        <v>19</v>
      </c>
      <c r="C6655" s="35"/>
      <c r="D6655" s="35"/>
      <c r="E6655" s="36"/>
      <c r="F6655" s="36"/>
    </row>
    <row r="6656" spans="2:6" ht="15.75">
      <c r="B6656" s="34"/>
      <c r="C6656" s="14" t="s">
        <v>25</v>
      </c>
      <c r="D6656" s="14"/>
      <c r="E6656" s="15"/>
      <c r="F6656" s="38">
        <v>171</v>
      </c>
    </row>
    <row r="6657" spans="1:6" ht="12.75">
      <c r="A6657" s="49"/>
      <c r="B6657" s="58" t="s">
        <v>7</v>
      </c>
      <c r="C6657" s="60" t="s">
        <v>318</v>
      </c>
      <c r="D6657" s="60" t="s">
        <v>4</v>
      </c>
      <c r="E6657" s="60" t="s">
        <v>6</v>
      </c>
      <c r="F6657" s="60" t="s">
        <v>319</v>
      </c>
    </row>
    <row r="6658" spans="1:6" ht="12.75">
      <c r="A6658" s="49" t="s">
        <v>228</v>
      </c>
      <c r="B6658" s="59"/>
      <c r="C6658" s="61"/>
      <c r="D6658" s="61"/>
      <c r="E6658" s="61"/>
      <c r="F6658" s="61"/>
    </row>
    <row r="6659" spans="1:6" ht="12.75">
      <c r="A6659" s="50"/>
      <c r="B6659" s="39" t="s">
        <v>8</v>
      </c>
      <c r="C6659" s="40">
        <v>-224289.76000001281</v>
      </c>
      <c r="D6659" s="41">
        <v>0</v>
      </c>
      <c r="E6659" s="42">
        <v>0</v>
      </c>
      <c r="F6659" s="43">
        <f>C6659+D6659-E6659</f>
        <v>-224289.76000001281</v>
      </c>
    </row>
    <row r="6660" spans="1:6" ht="12.75">
      <c r="A6660" s="50" t="s">
        <v>229</v>
      </c>
      <c r="B6660" s="39" t="s">
        <v>9</v>
      </c>
      <c r="C6660" s="40">
        <v>2668255.9300000006</v>
      </c>
      <c r="D6660" s="42">
        <v>0</v>
      </c>
      <c r="E6660" s="41">
        <v>0</v>
      </c>
      <c r="F6660" s="43">
        <f>C6660+D6660-E6660</f>
        <v>2668255.9300000006</v>
      </c>
    </row>
    <row r="6661" spans="1:6" ht="12.75">
      <c r="A6661" s="50" t="s">
        <v>230</v>
      </c>
      <c r="B6661" s="39" t="s">
        <v>10</v>
      </c>
      <c r="C6661" s="40">
        <v>7434363.32</v>
      </c>
      <c r="D6661" s="42">
        <v>0</v>
      </c>
      <c r="E6661" s="41">
        <v>0</v>
      </c>
      <c r="F6661" s="43">
        <f>C6661+D6661-E6661</f>
        <v>7434363.32</v>
      </c>
    </row>
    <row r="6662" spans="1:6" ht="12.75">
      <c r="A6662" s="50" t="s">
        <v>232</v>
      </c>
      <c r="B6662" s="39" t="s">
        <v>247</v>
      </c>
      <c r="C6662" s="40">
        <v>26272.050000000047</v>
      </c>
      <c r="D6662" s="42">
        <v>0</v>
      </c>
      <c r="E6662" s="41">
        <v>0</v>
      </c>
      <c r="F6662" s="43">
        <f>C6662+D6662-E6662</f>
        <v>26272.050000000047</v>
      </c>
    </row>
    <row r="6663" spans="1:6" ht="12.75">
      <c r="A6663" s="51">
        <v>958</v>
      </c>
      <c r="B6663" s="39" t="s">
        <v>154</v>
      </c>
      <c r="C6663" s="40">
        <v>-493.43000000040047</v>
      </c>
      <c r="D6663" s="42">
        <v>0</v>
      </c>
      <c r="E6663" s="41">
        <v>0</v>
      </c>
      <c r="F6663" s="43">
        <f>C6663+D6663-E6663</f>
        <v>-493.43000000040047</v>
      </c>
    </row>
    <row r="6664" spans="1:6" ht="12.75">
      <c r="A6664" s="50" t="s">
        <v>233</v>
      </c>
      <c r="B6664" s="39" t="s">
        <v>12</v>
      </c>
      <c r="C6664" s="40">
        <v>2648478.7700000005</v>
      </c>
      <c r="D6664" s="42">
        <v>0</v>
      </c>
      <c r="E6664" s="41">
        <v>1213000.05</v>
      </c>
      <c r="F6664" s="43">
        <f aca="true" t="shared" si="170" ref="F6664:F6683">C6664+D6664-E6664</f>
        <v>1435478.7200000004</v>
      </c>
    </row>
    <row r="6665" spans="1:6" ht="12.75">
      <c r="A6665" s="50" t="s">
        <v>306</v>
      </c>
      <c r="B6665" s="39" t="s">
        <v>307</v>
      </c>
      <c r="C6665" s="40">
        <v>0</v>
      </c>
      <c r="D6665" s="42">
        <v>0</v>
      </c>
      <c r="E6665" s="41">
        <v>0</v>
      </c>
      <c r="F6665" s="43">
        <f t="shared" si="170"/>
        <v>0</v>
      </c>
    </row>
    <row r="6666" spans="1:6" ht="12.75">
      <c r="A6666" s="51" t="s">
        <v>234</v>
      </c>
      <c r="B6666" s="39" t="s">
        <v>248</v>
      </c>
      <c r="C6666" s="40">
        <v>1538619.33</v>
      </c>
      <c r="D6666" s="42">
        <v>0</v>
      </c>
      <c r="E6666" s="41">
        <v>0</v>
      </c>
      <c r="F6666" s="43">
        <f t="shared" si="170"/>
        <v>1538619.33</v>
      </c>
    </row>
    <row r="6667" spans="1:6" ht="12.75">
      <c r="A6667" s="50" t="s">
        <v>231</v>
      </c>
      <c r="B6667" s="39" t="s">
        <v>249</v>
      </c>
      <c r="C6667" s="40">
        <v>3432736.6599999974</v>
      </c>
      <c r="D6667" s="42">
        <v>0</v>
      </c>
      <c r="E6667" s="41">
        <v>233460</v>
      </c>
      <c r="F6667" s="43">
        <f t="shared" si="170"/>
        <v>3199276.6599999974</v>
      </c>
    </row>
    <row r="6668" spans="1:6" ht="12.75">
      <c r="A6668" s="51" t="s">
        <v>235</v>
      </c>
      <c r="B6668" s="39" t="s">
        <v>250</v>
      </c>
      <c r="C6668" s="40">
        <v>4575112.390000012</v>
      </c>
      <c r="D6668" s="42">
        <v>14223041.67</v>
      </c>
      <c r="E6668" s="41">
        <v>2891133.48</v>
      </c>
      <c r="F6668" s="43">
        <f t="shared" si="170"/>
        <v>15907020.58000001</v>
      </c>
    </row>
    <row r="6669" spans="1:6" ht="12.75">
      <c r="A6669" s="50" t="s">
        <v>236</v>
      </c>
      <c r="B6669" s="39" t="s">
        <v>251</v>
      </c>
      <c r="C6669" s="40">
        <v>2099645.0500000007</v>
      </c>
      <c r="D6669" s="42">
        <v>0</v>
      </c>
      <c r="E6669" s="41">
        <v>206030</v>
      </c>
      <c r="F6669" s="43">
        <f t="shared" si="170"/>
        <v>1893615.0500000007</v>
      </c>
    </row>
    <row r="6670" spans="1:6" ht="12.75">
      <c r="A6670" s="50" t="s">
        <v>237</v>
      </c>
      <c r="B6670" s="39" t="s">
        <v>252</v>
      </c>
      <c r="C6670" s="40">
        <v>2399181.8700000006</v>
      </c>
      <c r="D6670" s="42">
        <v>0</v>
      </c>
      <c r="E6670" s="41">
        <v>131252</v>
      </c>
      <c r="F6670" s="43">
        <f t="shared" si="170"/>
        <v>2267929.8700000006</v>
      </c>
    </row>
    <row r="6671" spans="1:6" ht="12.75">
      <c r="A6671" s="50" t="s">
        <v>238</v>
      </c>
      <c r="B6671" s="39" t="s">
        <v>253</v>
      </c>
      <c r="C6671" s="40">
        <v>738744.4800000004</v>
      </c>
      <c r="D6671" s="42">
        <v>0</v>
      </c>
      <c r="E6671" s="41">
        <v>0</v>
      </c>
      <c r="F6671" s="43">
        <f t="shared" si="170"/>
        <v>738744.4800000004</v>
      </c>
    </row>
    <row r="6672" spans="1:6" ht="12.75">
      <c r="A6672" s="50" t="s">
        <v>239</v>
      </c>
      <c r="B6672" s="39" t="s">
        <v>15</v>
      </c>
      <c r="C6672" s="40">
        <v>42.389999999930296</v>
      </c>
      <c r="D6672" s="42">
        <v>0</v>
      </c>
      <c r="E6672" s="41">
        <v>0</v>
      </c>
      <c r="F6672" s="43">
        <f t="shared" si="170"/>
        <v>42.389999999930296</v>
      </c>
    </row>
    <row r="6673" spans="1:6" ht="12.75">
      <c r="A6673" s="50" t="s">
        <v>240</v>
      </c>
      <c r="B6673" s="39" t="s">
        <v>254</v>
      </c>
      <c r="C6673" s="40">
        <v>1846786.94</v>
      </c>
      <c r="D6673" s="42">
        <v>0</v>
      </c>
      <c r="E6673" s="41">
        <v>281201.8</v>
      </c>
      <c r="F6673" s="43">
        <f t="shared" si="170"/>
        <v>1565585.14</v>
      </c>
    </row>
    <row r="6674" spans="1:6" ht="12.75">
      <c r="A6674" s="50" t="s">
        <v>242</v>
      </c>
      <c r="B6674" s="39" t="s">
        <v>255</v>
      </c>
      <c r="C6674" s="40">
        <v>8464347.979999991</v>
      </c>
      <c r="D6674" s="42">
        <v>0</v>
      </c>
      <c r="E6674" s="41">
        <v>265995.2</v>
      </c>
      <c r="F6674" s="43">
        <f t="shared" si="170"/>
        <v>8198352.779999991</v>
      </c>
    </row>
    <row r="6675" spans="1:6" ht="12.75">
      <c r="A6675" s="50" t="s">
        <v>241</v>
      </c>
      <c r="B6675" s="39" t="s">
        <v>17</v>
      </c>
      <c r="C6675" s="40">
        <v>1213195.309999999</v>
      </c>
      <c r="D6675" s="42">
        <v>0</v>
      </c>
      <c r="E6675" s="41">
        <v>0</v>
      </c>
      <c r="F6675" s="43">
        <f t="shared" si="170"/>
        <v>1213195.309999999</v>
      </c>
    </row>
    <row r="6676" spans="1:6" ht="12.75">
      <c r="A6676" s="50" t="s">
        <v>243</v>
      </c>
      <c r="B6676" s="39" t="s">
        <v>256</v>
      </c>
      <c r="C6676" s="40">
        <v>6637906.189999998</v>
      </c>
      <c r="D6676" s="42">
        <v>0</v>
      </c>
      <c r="E6676" s="41">
        <v>6562359.92</v>
      </c>
      <c r="F6676" s="43">
        <f t="shared" si="170"/>
        <v>75546.26999999769</v>
      </c>
    </row>
    <row r="6677" spans="1:6" ht="12.75">
      <c r="A6677" s="50" t="s">
        <v>244</v>
      </c>
      <c r="B6677" s="39" t="s">
        <v>257</v>
      </c>
      <c r="C6677" s="40">
        <v>484772.9799999999</v>
      </c>
      <c r="D6677" s="42">
        <v>0</v>
      </c>
      <c r="E6677" s="41">
        <v>484773.04</v>
      </c>
      <c r="F6677" s="43">
        <f t="shared" si="170"/>
        <v>-0.060000000055879354</v>
      </c>
    </row>
    <row r="6678" spans="1:6" ht="12.75">
      <c r="A6678" s="50" t="s">
        <v>245</v>
      </c>
      <c r="B6678" s="39" t="s">
        <v>258</v>
      </c>
      <c r="C6678" s="40">
        <v>0.5600000000558794</v>
      </c>
      <c r="D6678" s="42">
        <v>0</v>
      </c>
      <c r="E6678" s="41">
        <v>0</v>
      </c>
      <c r="F6678" s="43">
        <f t="shared" si="170"/>
        <v>0.5600000000558794</v>
      </c>
    </row>
    <row r="6679" spans="1:6" ht="12.75">
      <c r="A6679" s="51">
        <v>980</v>
      </c>
      <c r="B6679" s="39" t="s">
        <v>259</v>
      </c>
      <c r="C6679" s="40">
        <v>5182855.58</v>
      </c>
      <c r="D6679" s="42">
        <v>0</v>
      </c>
      <c r="E6679" s="41">
        <v>0</v>
      </c>
      <c r="F6679" s="43">
        <f t="shared" si="170"/>
        <v>5182855.58</v>
      </c>
    </row>
    <row r="6680" spans="1:6" ht="12.75">
      <c r="A6680" s="51"/>
      <c r="B6680" s="39" t="s">
        <v>29</v>
      </c>
      <c r="C6680" s="40">
        <v>59496.05999999959</v>
      </c>
      <c r="D6680" s="42">
        <v>0</v>
      </c>
      <c r="E6680" s="41">
        <v>0</v>
      </c>
      <c r="F6680" s="43">
        <f t="shared" si="170"/>
        <v>59496.05999999959</v>
      </c>
    </row>
    <row r="6681" spans="1:6" ht="12.75">
      <c r="A6681" s="50" t="s">
        <v>246</v>
      </c>
      <c r="B6681" s="39" t="s">
        <v>30</v>
      </c>
      <c r="C6681" s="40">
        <v>84640.14000000003</v>
      </c>
      <c r="D6681" s="42">
        <v>0</v>
      </c>
      <c r="E6681" s="41">
        <v>0</v>
      </c>
      <c r="F6681" s="43">
        <f t="shared" si="170"/>
        <v>84640.14000000003</v>
      </c>
    </row>
    <row r="6682" spans="1:6" ht="12.75">
      <c r="A6682" s="50"/>
      <c r="B6682" s="39" t="s">
        <v>67</v>
      </c>
      <c r="C6682" s="40">
        <v>1208850.62</v>
      </c>
      <c r="D6682" s="42">
        <v>0</v>
      </c>
      <c r="E6682" s="41">
        <v>0</v>
      </c>
      <c r="F6682" s="43">
        <f t="shared" si="170"/>
        <v>1208850.62</v>
      </c>
    </row>
    <row r="6683" spans="1:6" ht="12.75">
      <c r="A6683" s="50"/>
      <c r="B6683" s="44" t="s">
        <v>66</v>
      </c>
      <c r="C6683" s="40">
        <v>161132.61999999994</v>
      </c>
      <c r="D6683" s="42">
        <v>2200</v>
      </c>
      <c r="E6683" s="41">
        <v>0</v>
      </c>
      <c r="F6683" s="43">
        <f t="shared" si="170"/>
        <v>163332.61999999994</v>
      </c>
    </row>
    <row r="6684" spans="1:6" ht="15">
      <c r="A6684" s="52"/>
      <c r="B6684" s="45" t="s">
        <v>5</v>
      </c>
      <c r="C6684" s="46">
        <v>52680654.02999999</v>
      </c>
      <c r="D6684" s="47">
        <f>SUM(D6659:D6683)</f>
        <v>14225241.67</v>
      </c>
      <c r="E6684" s="47">
        <f>SUM(E6659:E6683)</f>
        <v>12269205.489999998</v>
      </c>
      <c r="F6684" s="46">
        <f>SUM(F6659:F6683)</f>
        <v>54636690.209999986</v>
      </c>
    </row>
    <row r="6698" ht="12.75">
      <c r="B6698" s="37" t="s">
        <v>18</v>
      </c>
    </row>
    <row r="6699" spans="2:6" ht="12.75">
      <c r="B6699" s="34" t="s">
        <v>19</v>
      </c>
      <c r="C6699" s="35"/>
      <c r="D6699" s="35"/>
      <c r="E6699" s="36"/>
      <c r="F6699" s="36"/>
    </row>
    <row r="6700" spans="2:6" ht="15.75">
      <c r="B6700" s="34"/>
      <c r="C6700" s="14" t="s">
        <v>25</v>
      </c>
      <c r="D6700" s="14"/>
      <c r="E6700" s="15"/>
      <c r="F6700" s="38">
        <v>172</v>
      </c>
    </row>
    <row r="6701" spans="1:6" ht="12.75">
      <c r="A6701" s="49"/>
      <c r="B6701" s="58" t="s">
        <v>7</v>
      </c>
      <c r="C6701" s="60" t="s">
        <v>319</v>
      </c>
      <c r="D6701" s="60" t="s">
        <v>4</v>
      </c>
      <c r="E6701" s="60" t="s">
        <v>6</v>
      </c>
      <c r="F6701" s="60" t="s">
        <v>320</v>
      </c>
    </row>
    <row r="6702" spans="1:6" ht="12.75">
      <c r="A6702" s="49" t="s">
        <v>228</v>
      </c>
      <c r="B6702" s="59"/>
      <c r="C6702" s="61"/>
      <c r="D6702" s="61"/>
      <c r="E6702" s="61"/>
      <c r="F6702" s="61"/>
    </row>
    <row r="6703" spans="1:6" ht="12.75">
      <c r="A6703" s="50"/>
      <c r="B6703" s="39" t="s">
        <v>8</v>
      </c>
      <c r="C6703" s="40">
        <v>-224289.76000001281</v>
      </c>
      <c r="D6703" s="41">
        <v>387589.01</v>
      </c>
      <c r="E6703" s="42">
        <v>0</v>
      </c>
      <c r="F6703" s="43">
        <f>C6703+D6703-E6703</f>
        <v>163299.2499999872</v>
      </c>
    </row>
    <row r="6704" spans="1:6" ht="12.75">
      <c r="A6704" s="50" t="s">
        <v>229</v>
      </c>
      <c r="B6704" s="39" t="s">
        <v>9</v>
      </c>
      <c r="C6704" s="40">
        <v>2668255.9300000006</v>
      </c>
      <c r="D6704" s="42">
        <v>0</v>
      </c>
      <c r="E6704" s="41">
        <v>0</v>
      </c>
      <c r="F6704" s="43">
        <f>C6704+D6704-E6704</f>
        <v>2668255.9300000006</v>
      </c>
    </row>
    <row r="6705" spans="1:6" ht="12.75">
      <c r="A6705" s="50" t="s">
        <v>230</v>
      </c>
      <c r="B6705" s="39" t="s">
        <v>10</v>
      </c>
      <c r="C6705" s="40">
        <v>7434363.32</v>
      </c>
      <c r="D6705" s="42">
        <v>0</v>
      </c>
      <c r="E6705" s="41">
        <v>0</v>
      </c>
      <c r="F6705" s="43">
        <f>C6705+D6705-E6705</f>
        <v>7434363.32</v>
      </c>
    </row>
    <row r="6706" spans="1:6" ht="12.75">
      <c r="A6706" s="50" t="s">
        <v>232</v>
      </c>
      <c r="B6706" s="39" t="s">
        <v>247</v>
      </c>
      <c r="C6706" s="40">
        <v>26272.050000000047</v>
      </c>
      <c r="D6706" s="42">
        <v>0</v>
      </c>
      <c r="E6706" s="41">
        <v>0</v>
      </c>
      <c r="F6706" s="43">
        <f>C6706+D6706-E6706</f>
        <v>26272.050000000047</v>
      </c>
    </row>
    <row r="6707" spans="1:6" ht="12.75">
      <c r="A6707" s="51">
        <v>958</v>
      </c>
      <c r="B6707" s="39" t="s">
        <v>154</v>
      </c>
      <c r="C6707" s="40">
        <v>-493.43000000040047</v>
      </c>
      <c r="D6707" s="42">
        <v>0</v>
      </c>
      <c r="E6707" s="41">
        <v>0</v>
      </c>
      <c r="F6707" s="43">
        <f>C6707+D6707-E6707</f>
        <v>-493.43000000040047</v>
      </c>
    </row>
    <row r="6708" spans="1:6" ht="12.75">
      <c r="A6708" s="50" t="s">
        <v>233</v>
      </c>
      <c r="B6708" s="39" t="s">
        <v>12</v>
      </c>
      <c r="C6708" s="40">
        <v>1435478.7200000004</v>
      </c>
      <c r="D6708" s="42">
        <v>1105937.21</v>
      </c>
      <c r="E6708" s="41">
        <v>0</v>
      </c>
      <c r="F6708" s="43">
        <f aca="true" t="shared" si="171" ref="F6708:F6727">C6708+D6708-E6708</f>
        <v>2541415.9300000006</v>
      </c>
    </row>
    <row r="6709" spans="1:6" ht="12.75">
      <c r="A6709" s="50" t="s">
        <v>306</v>
      </c>
      <c r="B6709" s="39" t="s">
        <v>307</v>
      </c>
      <c r="C6709" s="40">
        <v>0</v>
      </c>
      <c r="D6709" s="42">
        <v>0</v>
      </c>
      <c r="E6709" s="41">
        <v>0</v>
      </c>
      <c r="F6709" s="43">
        <f t="shared" si="171"/>
        <v>0</v>
      </c>
    </row>
    <row r="6710" spans="1:6" ht="12.75">
      <c r="A6710" s="51" t="s">
        <v>234</v>
      </c>
      <c r="B6710" s="39" t="s">
        <v>248</v>
      </c>
      <c r="C6710" s="40">
        <v>1538619.33</v>
      </c>
      <c r="D6710" s="42">
        <v>2135664.09</v>
      </c>
      <c r="E6710" s="41">
        <v>1531348.8</v>
      </c>
      <c r="F6710" s="43">
        <f t="shared" si="171"/>
        <v>2142934.62</v>
      </c>
    </row>
    <row r="6711" spans="1:6" ht="12.75">
      <c r="A6711" s="50" t="s">
        <v>231</v>
      </c>
      <c r="B6711" s="39" t="s">
        <v>249</v>
      </c>
      <c r="C6711" s="40">
        <v>3199276.6599999974</v>
      </c>
      <c r="D6711" s="42">
        <v>0</v>
      </c>
      <c r="E6711" s="41">
        <v>0</v>
      </c>
      <c r="F6711" s="43">
        <f t="shared" si="171"/>
        <v>3199276.6599999974</v>
      </c>
    </row>
    <row r="6712" spans="1:6" ht="12.75">
      <c r="A6712" s="51" t="s">
        <v>235</v>
      </c>
      <c r="B6712" s="39" t="s">
        <v>250</v>
      </c>
      <c r="C6712" s="40">
        <v>15907020.58000001</v>
      </c>
      <c r="D6712" s="42">
        <v>0</v>
      </c>
      <c r="E6712" s="41">
        <v>0</v>
      </c>
      <c r="F6712" s="43">
        <f t="shared" si="171"/>
        <v>15907020.58000001</v>
      </c>
    </row>
    <row r="6713" spans="1:6" ht="12.75">
      <c r="A6713" s="50" t="s">
        <v>236</v>
      </c>
      <c r="B6713" s="39" t="s">
        <v>251</v>
      </c>
      <c r="C6713" s="40">
        <v>1893615.0500000007</v>
      </c>
      <c r="D6713" s="42">
        <v>799081.67</v>
      </c>
      <c r="E6713" s="41">
        <v>0</v>
      </c>
      <c r="F6713" s="43">
        <f t="shared" si="171"/>
        <v>2692696.7200000007</v>
      </c>
    </row>
    <row r="6714" spans="1:6" ht="12.75">
      <c r="A6714" s="50" t="s">
        <v>237</v>
      </c>
      <c r="B6714" s="39" t="s">
        <v>252</v>
      </c>
      <c r="C6714" s="40">
        <v>2267929.8700000006</v>
      </c>
      <c r="D6714" s="42">
        <v>542801.32</v>
      </c>
      <c r="E6714" s="41">
        <v>0</v>
      </c>
      <c r="F6714" s="43">
        <f t="shared" si="171"/>
        <v>2810731.1900000004</v>
      </c>
    </row>
    <row r="6715" spans="1:6" ht="12.75">
      <c r="A6715" s="50" t="s">
        <v>238</v>
      </c>
      <c r="B6715" s="39" t="s">
        <v>253</v>
      </c>
      <c r="C6715" s="40">
        <v>738744.4800000004</v>
      </c>
      <c r="D6715" s="42">
        <v>2905183.33</v>
      </c>
      <c r="E6715" s="41">
        <v>0</v>
      </c>
      <c r="F6715" s="43">
        <f t="shared" si="171"/>
        <v>3643927.8100000005</v>
      </c>
    </row>
    <row r="6716" spans="1:6" ht="12.75">
      <c r="A6716" s="50" t="s">
        <v>239</v>
      </c>
      <c r="B6716" s="39" t="s">
        <v>15</v>
      </c>
      <c r="C6716" s="40">
        <v>42.389999999930296</v>
      </c>
      <c r="D6716" s="42">
        <v>0.01</v>
      </c>
      <c r="E6716" s="41">
        <v>0</v>
      </c>
      <c r="F6716" s="43">
        <f t="shared" si="171"/>
        <v>42.399999999930294</v>
      </c>
    </row>
    <row r="6717" spans="1:6" ht="12.75">
      <c r="A6717" s="50" t="s">
        <v>240</v>
      </c>
      <c r="B6717" s="39" t="s">
        <v>254</v>
      </c>
      <c r="C6717" s="40">
        <v>1565585.14</v>
      </c>
      <c r="D6717" s="42">
        <v>32717.75</v>
      </c>
      <c r="E6717" s="41">
        <v>0</v>
      </c>
      <c r="F6717" s="43">
        <f t="shared" si="171"/>
        <v>1598302.89</v>
      </c>
    </row>
    <row r="6718" spans="1:6" ht="12.75">
      <c r="A6718" s="50" t="s">
        <v>242</v>
      </c>
      <c r="B6718" s="39" t="s">
        <v>255</v>
      </c>
      <c r="C6718" s="40">
        <v>8198352.779999991</v>
      </c>
      <c r="D6718" s="42">
        <v>2483184.56</v>
      </c>
      <c r="E6718" s="41">
        <v>718504.27</v>
      </c>
      <c r="F6718" s="43">
        <f t="shared" si="171"/>
        <v>9963033.069999991</v>
      </c>
    </row>
    <row r="6719" spans="1:6" ht="12.75">
      <c r="A6719" s="50" t="s">
        <v>241</v>
      </c>
      <c r="B6719" s="39" t="s">
        <v>17</v>
      </c>
      <c r="C6719" s="40">
        <v>1213195.309999999</v>
      </c>
      <c r="D6719" s="42">
        <v>0</v>
      </c>
      <c r="E6719" s="41">
        <v>1307835.27</v>
      </c>
      <c r="F6719" s="43">
        <f t="shared" si="171"/>
        <v>-94639.96000000113</v>
      </c>
    </row>
    <row r="6720" spans="1:6" ht="12.75">
      <c r="A6720" s="50" t="s">
        <v>243</v>
      </c>
      <c r="B6720" s="39" t="s">
        <v>256</v>
      </c>
      <c r="C6720" s="40">
        <v>75546.26999999769</v>
      </c>
      <c r="D6720" s="42">
        <v>0</v>
      </c>
      <c r="E6720" s="41">
        <v>844639.65</v>
      </c>
      <c r="F6720" s="43">
        <f t="shared" si="171"/>
        <v>-769093.3800000023</v>
      </c>
    </row>
    <row r="6721" spans="1:6" ht="12.75">
      <c r="A6721" s="50" t="s">
        <v>244</v>
      </c>
      <c r="B6721" s="39" t="s">
        <v>257</v>
      </c>
      <c r="C6721" s="40">
        <v>-0.060000000055879354</v>
      </c>
      <c r="D6721" s="42">
        <v>0</v>
      </c>
      <c r="E6721" s="41">
        <v>0</v>
      </c>
      <c r="F6721" s="43">
        <f t="shared" si="171"/>
        <v>-0.060000000055879354</v>
      </c>
    </row>
    <row r="6722" spans="1:6" ht="12.75">
      <c r="A6722" s="50" t="s">
        <v>245</v>
      </c>
      <c r="B6722" s="39" t="s">
        <v>258</v>
      </c>
      <c r="C6722" s="40">
        <v>0.5600000000558794</v>
      </c>
      <c r="D6722" s="42">
        <v>856630.09</v>
      </c>
      <c r="E6722" s="41">
        <v>0</v>
      </c>
      <c r="F6722" s="43">
        <f t="shared" si="171"/>
        <v>856630.65</v>
      </c>
    </row>
    <row r="6723" spans="1:6" ht="12.75">
      <c r="A6723" s="51">
        <v>980</v>
      </c>
      <c r="B6723" s="39" t="s">
        <v>259</v>
      </c>
      <c r="C6723" s="40">
        <v>5182855.58</v>
      </c>
      <c r="D6723" s="42">
        <v>0</v>
      </c>
      <c r="E6723" s="41">
        <v>0</v>
      </c>
      <c r="F6723" s="43">
        <f t="shared" si="171"/>
        <v>5182855.58</v>
      </c>
    </row>
    <row r="6724" spans="1:6" ht="12.75">
      <c r="A6724" s="51"/>
      <c r="B6724" s="39" t="s">
        <v>29</v>
      </c>
      <c r="C6724" s="40">
        <v>59496.05999999959</v>
      </c>
      <c r="D6724" s="42">
        <v>0</v>
      </c>
      <c r="E6724" s="41">
        <v>0</v>
      </c>
      <c r="F6724" s="43">
        <f t="shared" si="171"/>
        <v>59496.05999999959</v>
      </c>
    </row>
    <row r="6725" spans="1:6" ht="12.75">
      <c r="A6725" s="50" t="s">
        <v>246</v>
      </c>
      <c r="B6725" s="39" t="s">
        <v>30</v>
      </c>
      <c r="C6725" s="40">
        <v>84640.14000000003</v>
      </c>
      <c r="D6725" s="42">
        <v>0</v>
      </c>
      <c r="E6725" s="41">
        <v>0</v>
      </c>
      <c r="F6725" s="43">
        <f t="shared" si="171"/>
        <v>84640.14000000003</v>
      </c>
    </row>
    <row r="6726" spans="1:6" ht="12.75">
      <c r="A6726" s="50"/>
      <c r="B6726" s="39" t="s">
        <v>67</v>
      </c>
      <c r="C6726" s="40">
        <v>1208850.62</v>
      </c>
      <c r="D6726" s="42">
        <v>0</v>
      </c>
      <c r="E6726" s="41">
        <v>0</v>
      </c>
      <c r="F6726" s="43">
        <f t="shared" si="171"/>
        <v>1208850.62</v>
      </c>
    </row>
    <row r="6727" spans="1:6" ht="12.75">
      <c r="A6727" s="50"/>
      <c r="B6727" s="44" t="s">
        <v>66</v>
      </c>
      <c r="C6727" s="40">
        <v>163332.61999999994</v>
      </c>
      <c r="D6727" s="42">
        <v>0</v>
      </c>
      <c r="E6727" s="41">
        <v>0</v>
      </c>
      <c r="F6727" s="43">
        <f t="shared" si="171"/>
        <v>163332.61999999994</v>
      </c>
    </row>
    <row r="6728" spans="1:6" ht="15">
      <c r="A6728" s="52"/>
      <c r="B6728" s="45" t="s">
        <v>5</v>
      </c>
      <c r="C6728" s="46">
        <v>54636690.209999986</v>
      </c>
      <c r="D6728" s="47">
        <f>SUM(D6703:D6727)</f>
        <v>11248789.04</v>
      </c>
      <c r="E6728" s="47">
        <f>SUM(E6703:E6727)</f>
        <v>4402327.99</v>
      </c>
      <c r="F6728" s="46">
        <f>SUM(F6703:F6727)</f>
        <v>61483151.259999976</v>
      </c>
    </row>
    <row r="6742" ht="12.75">
      <c r="B6742" s="37" t="s">
        <v>18</v>
      </c>
    </row>
    <row r="6743" spans="2:6" ht="12.75">
      <c r="B6743" s="34" t="s">
        <v>19</v>
      </c>
      <c r="C6743" s="35"/>
      <c r="D6743" s="35"/>
      <c r="E6743" s="36"/>
      <c r="F6743" s="36"/>
    </row>
    <row r="6744" spans="2:6" ht="15.75">
      <c r="B6744" s="34"/>
      <c r="C6744" s="14" t="s">
        <v>25</v>
      </c>
      <c r="D6744" s="14"/>
      <c r="E6744" s="15"/>
      <c r="F6744" s="38">
        <v>173</v>
      </c>
    </row>
    <row r="6745" spans="1:6" ht="12.75">
      <c r="A6745" s="49"/>
      <c r="B6745" s="58" t="s">
        <v>7</v>
      </c>
      <c r="C6745" s="60" t="s">
        <v>320</v>
      </c>
      <c r="D6745" s="60" t="s">
        <v>4</v>
      </c>
      <c r="E6745" s="60" t="s">
        <v>6</v>
      </c>
      <c r="F6745" s="60" t="s">
        <v>321</v>
      </c>
    </row>
    <row r="6746" spans="1:6" ht="12.75">
      <c r="A6746" s="49" t="s">
        <v>228</v>
      </c>
      <c r="B6746" s="59"/>
      <c r="C6746" s="61"/>
      <c r="D6746" s="61"/>
      <c r="E6746" s="61"/>
      <c r="F6746" s="61"/>
    </row>
    <row r="6747" spans="1:6" ht="12.75">
      <c r="A6747" s="50"/>
      <c r="B6747" s="39" t="s">
        <v>8</v>
      </c>
      <c r="C6747" s="40">
        <v>163299.2499999872</v>
      </c>
      <c r="D6747" s="41">
        <v>0</v>
      </c>
      <c r="E6747" s="42">
        <v>0</v>
      </c>
      <c r="F6747" s="43">
        <f>C6747+D6747-E6747</f>
        <v>163299.2499999872</v>
      </c>
    </row>
    <row r="6748" spans="1:6" ht="12.75">
      <c r="A6748" s="50" t="s">
        <v>229</v>
      </c>
      <c r="B6748" s="39" t="s">
        <v>9</v>
      </c>
      <c r="C6748" s="40">
        <v>2668255.9300000006</v>
      </c>
      <c r="D6748" s="42">
        <v>0</v>
      </c>
      <c r="E6748" s="41">
        <v>0</v>
      </c>
      <c r="F6748" s="43">
        <f>C6748+D6748-E6748</f>
        <v>2668255.9300000006</v>
      </c>
    </row>
    <row r="6749" spans="1:6" ht="12.75">
      <c r="A6749" s="50" t="s">
        <v>230</v>
      </c>
      <c r="B6749" s="39" t="s">
        <v>10</v>
      </c>
      <c r="C6749" s="40">
        <v>7434363.32</v>
      </c>
      <c r="D6749" s="42">
        <v>0</v>
      </c>
      <c r="E6749" s="41">
        <v>0</v>
      </c>
      <c r="F6749" s="43">
        <f>C6749+D6749-E6749</f>
        <v>7434363.32</v>
      </c>
    </row>
    <row r="6750" spans="1:6" ht="12.75">
      <c r="A6750" s="50" t="s">
        <v>232</v>
      </c>
      <c r="B6750" s="39" t="s">
        <v>247</v>
      </c>
      <c r="C6750" s="40">
        <v>26272.050000000047</v>
      </c>
      <c r="D6750" s="42">
        <v>0</v>
      </c>
      <c r="E6750" s="41">
        <v>0</v>
      </c>
      <c r="F6750" s="43">
        <f>C6750+D6750-E6750</f>
        <v>26272.050000000047</v>
      </c>
    </row>
    <row r="6751" spans="1:6" ht="12.75">
      <c r="A6751" s="51">
        <v>958</v>
      </c>
      <c r="B6751" s="39" t="s">
        <v>154</v>
      </c>
      <c r="C6751" s="40">
        <v>-493.43000000040047</v>
      </c>
      <c r="D6751" s="42">
        <v>0</v>
      </c>
      <c r="E6751" s="41">
        <v>0</v>
      </c>
      <c r="F6751" s="43">
        <f>C6751+D6751-E6751</f>
        <v>-493.43000000040047</v>
      </c>
    </row>
    <row r="6752" spans="1:6" ht="12.75">
      <c r="A6752" s="50" t="s">
        <v>233</v>
      </c>
      <c r="B6752" s="39" t="s">
        <v>12</v>
      </c>
      <c r="C6752" s="40">
        <v>2541415.9300000006</v>
      </c>
      <c r="D6752" s="42">
        <v>0</v>
      </c>
      <c r="E6752" s="41">
        <v>611422.8</v>
      </c>
      <c r="F6752" s="43">
        <f aca="true" t="shared" si="172" ref="F6752:F6771">C6752+D6752-E6752</f>
        <v>1929993.1300000006</v>
      </c>
    </row>
    <row r="6753" spans="1:6" ht="12.75">
      <c r="A6753" s="50" t="s">
        <v>306</v>
      </c>
      <c r="B6753" s="39" t="s">
        <v>307</v>
      </c>
      <c r="C6753" s="40">
        <v>0</v>
      </c>
      <c r="D6753" s="42">
        <v>0</v>
      </c>
      <c r="E6753" s="41">
        <v>0</v>
      </c>
      <c r="F6753" s="43">
        <f t="shared" si="172"/>
        <v>0</v>
      </c>
    </row>
    <row r="6754" spans="1:6" ht="12.75">
      <c r="A6754" s="51" t="s">
        <v>234</v>
      </c>
      <c r="B6754" s="39" t="s">
        <v>248</v>
      </c>
      <c r="C6754" s="40">
        <v>2142934.62</v>
      </c>
      <c r="D6754" s="42">
        <v>0</v>
      </c>
      <c r="E6754" s="41">
        <v>317268.41</v>
      </c>
      <c r="F6754" s="43">
        <f t="shared" si="172"/>
        <v>1825666.2100000002</v>
      </c>
    </row>
    <row r="6755" spans="1:6" ht="12.75">
      <c r="A6755" s="50" t="s">
        <v>231</v>
      </c>
      <c r="B6755" s="39" t="s">
        <v>249</v>
      </c>
      <c r="C6755" s="40">
        <v>3199276.6599999974</v>
      </c>
      <c r="D6755" s="42">
        <v>0</v>
      </c>
      <c r="E6755" s="41">
        <v>0</v>
      </c>
      <c r="F6755" s="43">
        <f t="shared" si="172"/>
        <v>3199276.6599999974</v>
      </c>
    </row>
    <row r="6756" spans="1:6" ht="12.75">
      <c r="A6756" s="51" t="s">
        <v>235</v>
      </c>
      <c r="B6756" s="39" t="s">
        <v>250</v>
      </c>
      <c r="C6756" s="40">
        <v>15907020.58000001</v>
      </c>
      <c r="D6756" s="42">
        <v>0</v>
      </c>
      <c r="E6756" s="41">
        <v>12403550.01</v>
      </c>
      <c r="F6756" s="43">
        <f t="shared" si="172"/>
        <v>3503470.5700000096</v>
      </c>
    </row>
    <row r="6757" spans="1:6" ht="12.75">
      <c r="A6757" s="50" t="s">
        <v>236</v>
      </c>
      <c r="B6757" s="39" t="s">
        <v>251</v>
      </c>
      <c r="C6757" s="40">
        <v>2692696.7200000007</v>
      </c>
      <c r="D6757" s="42">
        <v>0</v>
      </c>
      <c r="E6757" s="41">
        <v>0</v>
      </c>
      <c r="F6757" s="43">
        <f t="shared" si="172"/>
        <v>2692696.7200000007</v>
      </c>
    </row>
    <row r="6758" spans="1:6" ht="12.75">
      <c r="A6758" s="50" t="s">
        <v>237</v>
      </c>
      <c r="B6758" s="39" t="s">
        <v>252</v>
      </c>
      <c r="C6758" s="40">
        <v>2810731.1900000004</v>
      </c>
      <c r="D6758" s="42">
        <v>0</v>
      </c>
      <c r="E6758" s="41">
        <v>0</v>
      </c>
      <c r="F6758" s="43">
        <f t="shared" si="172"/>
        <v>2810731.1900000004</v>
      </c>
    </row>
    <row r="6759" spans="1:6" ht="12.75">
      <c r="A6759" s="50" t="s">
        <v>238</v>
      </c>
      <c r="B6759" s="39" t="s">
        <v>253</v>
      </c>
      <c r="C6759" s="40">
        <v>3643927.8100000005</v>
      </c>
      <c r="D6759" s="42">
        <v>0</v>
      </c>
      <c r="E6759" s="41">
        <v>4123460</v>
      </c>
      <c r="F6759" s="43">
        <f t="shared" si="172"/>
        <v>-479532.1899999995</v>
      </c>
    </row>
    <row r="6760" spans="1:6" ht="12.75">
      <c r="A6760" s="50" t="s">
        <v>239</v>
      </c>
      <c r="B6760" s="39" t="s">
        <v>15</v>
      </c>
      <c r="C6760" s="40">
        <v>42.399999999930294</v>
      </c>
      <c r="D6760" s="42">
        <v>0</v>
      </c>
      <c r="E6760" s="41">
        <v>0</v>
      </c>
      <c r="F6760" s="43">
        <f t="shared" si="172"/>
        <v>42.399999999930294</v>
      </c>
    </row>
    <row r="6761" spans="1:6" ht="12.75">
      <c r="A6761" s="50" t="s">
        <v>240</v>
      </c>
      <c r="B6761" s="39" t="s">
        <v>254</v>
      </c>
      <c r="C6761" s="40">
        <v>1598302.89</v>
      </c>
      <c r="D6761" s="42">
        <v>0</v>
      </c>
      <c r="E6761" s="41">
        <v>0</v>
      </c>
      <c r="F6761" s="43">
        <f t="shared" si="172"/>
        <v>1598302.89</v>
      </c>
    </row>
    <row r="6762" spans="1:6" ht="12.75">
      <c r="A6762" s="50" t="s">
        <v>242</v>
      </c>
      <c r="B6762" s="39" t="s">
        <v>255</v>
      </c>
      <c r="C6762" s="40">
        <v>9963033.069999991</v>
      </c>
      <c r="D6762" s="42">
        <v>0</v>
      </c>
      <c r="E6762" s="41">
        <v>0</v>
      </c>
      <c r="F6762" s="43">
        <f t="shared" si="172"/>
        <v>9963033.069999991</v>
      </c>
    </row>
    <row r="6763" spans="1:6" ht="12.75">
      <c r="A6763" s="50" t="s">
        <v>241</v>
      </c>
      <c r="B6763" s="39" t="s">
        <v>17</v>
      </c>
      <c r="C6763" s="40">
        <v>-94639.96000000113</v>
      </c>
      <c r="D6763" s="42">
        <v>0</v>
      </c>
      <c r="E6763" s="41">
        <v>0</v>
      </c>
      <c r="F6763" s="43">
        <f t="shared" si="172"/>
        <v>-94639.96000000113</v>
      </c>
    </row>
    <row r="6764" spans="1:6" ht="12.75">
      <c r="A6764" s="50" t="s">
        <v>243</v>
      </c>
      <c r="B6764" s="39" t="s">
        <v>256</v>
      </c>
      <c r="C6764" s="40">
        <v>-769093.3800000023</v>
      </c>
      <c r="D6764" s="42">
        <v>0</v>
      </c>
      <c r="E6764" s="41">
        <v>0</v>
      </c>
      <c r="F6764" s="43">
        <f t="shared" si="172"/>
        <v>-769093.3800000023</v>
      </c>
    </row>
    <row r="6765" spans="1:6" ht="12.75">
      <c r="A6765" s="50" t="s">
        <v>244</v>
      </c>
      <c r="B6765" s="39" t="s">
        <v>257</v>
      </c>
      <c r="C6765" s="40">
        <v>-0.060000000055879354</v>
      </c>
      <c r="D6765" s="42">
        <v>0</v>
      </c>
      <c r="E6765" s="41">
        <v>0</v>
      </c>
      <c r="F6765" s="43">
        <f t="shared" si="172"/>
        <v>-0.060000000055879354</v>
      </c>
    </row>
    <row r="6766" spans="1:6" ht="12.75">
      <c r="A6766" s="50" t="s">
        <v>245</v>
      </c>
      <c r="B6766" s="39" t="s">
        <v>258</v>
      </c>
      <c r="C6766" s="40">
        <v>856630.65</v>
      </c>
      <c r="D6766" s="42">
        <v>0</v>
      </c>
      <c r="E6766" s="41">
        <v>856630.09</v>
      </c>
      <c r="F6766" s="43">
        <f t="shared" si="172"/>
        <v>0.5600000000558794</v>
      </c>
    </row>
    <row r="6767" spans="1:6" ht="12.75">
      <c r="A6767" s="51">
        <v>980</v>
      </c>
      <c r="B6767" s="39" t="s">
        <v>259</v>
      </c>
      <c r="C6767" s="40">
        <v>5182855.58</v>
      </c>
      <c r="D6767" s="42">
        <v>0</v>
      </c>
      <c r="E6767" s="41">
        <v>0</v>
      </c>
      <c r="F6767" s="43">
        <f t="shared" si="172"/>
        <v>5182855.58</v>
      </c>
    </row>
    <row r="6768" spans="1:6" ht="12.75">
      <c r="A6768" s="51"/>
      <c r="B6768" s="39" t="s">
        <v>29</v>
      </c>
      <c r="C6768" s="40">
        <v>59496.05999999959</v>
      </c>
      <c r="D6768" s="42">
        <v>0</v>
      </c>
      <c r="E6768" s="41">
        <v>0</v>
      </c>
      <c r="F6768" s="43">
        <f t="shared" si="172"/>
        <v>59496.05999999959</v>
      </c>
    </row>
    <row r="6769" spans="1:6" ht="12.75">
      <c r="A6769" s="50" t="s">
        <v>246</v>
      </c>
      <c r="B6769" s="39" t="s">
        <v>30</v>
      </c>
      <c r="C6769" s="40">
        <v>84640.14000000003</v>
      </c>
      <c r="D6769" s="42">
        <v>0</v>
      </c>
      <c r="E6769" s="41">
        <v>0</v>
      </c>
      <c r="F6769" s="43">
        <f t="shared" si="172"/>
        <v>84640.14000000003</v>
      </c>
    </row>
    <row r="6770" spans="1:6" ht="12.75">
      <c r="A6770" s="50"/>
      <c r="B6770" s="39" t="s">
        <v>67</v>
      </c>
      <c r="C6770" s="40">
        <v>1208850.62</v>
      </c>
      <c r="D6770" s="42">
        <v>0</v>
      </c>
      <c r="E6770" s="41">
        <v>0</v>
      </c>
      <c r="F6770" s="43">
        <f t="shared" si="172"/>
        <v>1208850.62</v>
      </c>
    </row>
    <row r="6771" spans="1:6" ht="12.75">
      <c r="A6771" s="50"/>
      <c r="B6771" s="44" t="s">
        <v>66</v>
      </c>
      <c r="C6771" s="40">
        <v>163332.61999999994</v>
      </c>
      <c r="D6771" s="42">
        <v>0</v>
      </c>
      <c r="E6771" s="41">
        <v>0</v>
      </c>
      <c r="F6771" s="43">
        <f t="shared" si="172"/>
        <v>163332.61999999994</v>
      </c>
    </row>
    <row r="6772" spans="1:6" ht="15">
      <c r="A6772" s="52"/>
      <c r="B6772" s="45" t="s">
        <v>5</v>
      </c>
      <c r="C6772" s="46">
        <v>61483151.259999976</v>
      </c>
      <c r="D6772" s="47">
        <f>SUM(D6747:D6771)</f>
        <v>0</v>
      </c>
      <c r="E6772" s="47">
        <f>SUM(E6747:E6771)</f>
        <v>18312331.31</v>
      </c>
      <c r="F6772" s="46">
        <f>SUM(F6747:F6771)</f>
        <v>43170819.94999998</v>
      </c>
    </row>
    <row r="6784" ht="12.75">
      <c r="B6784" s="37" t="s">
        <v>18</v>
      </c>
    </row>
    <row r="6785" spans="2:6" ht="12.75">
      <c r="B6785" s="34" t="s">
        <v>19</v>
      </c>
      <c r="C6785" s="35"/>
      <c r="D6785" s="35"/>
      <c r="E6785" s="36"/>
      <c r="F6785" s="36"/>
    </row>
    <row r="6786" spans="2:6" ht="15.75">
      <c r="B6786" s="34"/>
      <c r="C6786" s="14" t="s">
        <v>25</v>
      </c>
      <c r="D6786" s="14"/>
      <c r="E6786" s="15"/>
      <c r="F6786" s="38">
        <v>174</v>
      </c>
    </row>
    <row r="6787" spans="1:6" ht="12.75">
      <c r="A6787" s="49"/>
      <c r="B6787" s="58" t="s">
        <v>7</v>
      </c>
      <c r="C6787" s="60" t="s">
        <v>320</v>
      </c>
      <c r="D6787" s="60" t="s">
        <v>4</v>
      </c>
      <c r="E6787" s="60" t="s">
        <v>6</v>
      </c>
      <c r="F6787" s="60" t="s">
        <v>321</v>
      </c>
    </row>
    <row r="6788" spans="1:6" ht="12.75">
      <c r="A6788" s="49" t="s">
        <v>228</v>
      </c>
      <c r="B6788" s="59"/>
      <c r="C6788" s="61"/>
      <c r="D6788" s="61"/>
      <c r="E6788" s="61"/>
      <c r="F6788" s="61"/>
    </row>
    <row r="6789" spans="1:6" ht="12.75">
      <c r="A6789" s="50"/>
      <c r="B6789" s="39" t="s">
        <v>8</v>
      </c>
      <c r="C6789" s="40">
        <v>163299.2499999872</v>
      </c>
      <c r="D6789" s="41">
        <v>0</v>
      </c>
      <c r="E6789" s="42">
        <v>0</v>
      </c>
      <c r="F6789" s="43">
        <f>C6789+D6789-E6789</f>
        <v>163299.2499999872</v>
      </c>
    </row>
    <row r="6790" spans="1:6" ht="12.75">
      <c r="A6790" s="50" t="s">
        <v>229</v>
      </c>
      <c r="B6790" s="39" t="s">
        <v>9</v>
      </c>
      <c r="C6790" s="40">
        <v>2668255.9300000006</v>
      </c>
      <c r="D6790" s="42">
        <v>0</v>
      </c>
      <c r="E6790" s="41">
        <v>0</v>
      </c>
      <c r="F6790" s="43">
        <f>C6790+D6790-E6790</f>
        <v>2668255.9300000006</v>
      </c>
    </row>
    <row r="6791" spans="1:6" ht="12.75">
      <c r="A6791" s="50" t="s">
        <v>230</v>
      </c>
      <c r="B6791" s="39" t="s">
        <v>10</v>
      </c>
      <c r="C6791" s="40">
        <v>7434363.32</v>
      </c>
      <c r="D6791" s="42">
        <v>0</v>
      </c>
      <c r="E6791" s="41">
        <v>0</v>
      </c>
      <c r="F6791" s="43">
        <f>C6791+D6791-E6791</f>
        <v>7434363.32</v>
      </c>
    </row>
    <row r="6792" spans="1:6" ht="12.75" customHeight="1">
      <c r="A6792" s="50" t="s">
        <v>232</v>
      </c>
      <c r="B6792" s="39" t="s">
        <v>247</v>
      </c>
      <c r="C6792" s="40">
        <v>26272.050000000047</v>
      </c>
      <c r="D6792" s="42">
        <v>0</v>
      </c>
      <c r="E6792" s="41">
        <v>0</v>
      </c>
      <c r="F6792" s="43">
        <f>C6792+D6792-E6792</f>
        <v>26272.050000000047</v>
      </c>
    </row>
    <row r="6793" spans="1:6" ht="12.75">
      <c r="A6793" s="51">
        <v>958</v>
      </c>
      <c r="B6793" s="39" t="s">
        <v>154</v>
      </c>
      <c r="C6793" s="40">
        <v>-493.43000000040047</v>
      </c>
      <c r="D6793" s="42">
        <v>0</v>
      </c>
      <c r="E6793" s="41">
        <v>0</v>
      </c>
      <c r="F6793" s="43">
        <f>C6793+D6793-E6793</f>
        <v>-493.43000000040047</v>
      </c>
    </row>
    <row r="6794" spans="1:6" ht="12.75">
      <c r="A6794" s="50" t="s">
        <v>233</v>
      </c>
      <c r="B6794" s="39" t="s">
        <v>12</v>
      </c>
      <c r="C6794" s="40">
        <v>1929993.1300000006</v>
      </c>
      <c r="D6794" s="42">
        <v>0</v>
      </c>
      <c r="E6794" s="41">
        <v>0</v>
      </c>
      <c r="F6794" s="43">
        <f aca="true" t="shared" si="173" ref="F6794:F6813">C6794+D6794-E6794</f>
        <v>1929993.1300000006</v>
      </c>
    </row>
    <row r="6795" spans="1:6" ht="12.75">
      <c r="A6795" s="50" t="s">
        <v>306</v>
      </c>
      <c r="B6795" s="39" t="s">
        <v>307</v>
      </c>
      <c r="C6795" s="40">
        <v>0</v>
      </c>
      <c r="D6795" s="42">
        <v>0</v>
      </c>
      <c r="E6795" s="41">
        <v>0</v>
      </c>
      <c r="F6795" s="43">
        <f t="shared" si="173"/>
        <v>0</v>
      </c>
    </row>
    <row r="6796" spans="1:6" ht="12.75">
      <c r="A6796" s="51" t="s">
        <v>234</v>
      </c>
      <c r="B6796" s="39" t="s">
        <v>248</v>
      </c>
      <c r="C6796" s="40">
        <v>1825666.2100000002</v>
      </c>
      <c r="D6796" s="42">
        <v>0</v>
      </c>
      <c r="E6796" s="41">
        <v>0</v>
      </c>
      <c r="F6796" s="43">
        <f t="shared" si="173"/>
        <v>1825666.2100000002</v>
      </c>
    </row>
    <row r="6797" spans="1:6" ht="12.75">
      <c r="A6797" s="50" t="s">
        <v>231</v>
      </c>
      <c r="B6797" s="39" t="s">
        <v>249</v>
      </c>
      <c r="C6797" s="40">
        <v>3199276.6599999974</v>
      </c>
      <c r="D6797" s="42">
        <v>0</v>
      </c>
      <c r="E6797" s="41">
        <v>0</v>
      </c>
      <c r="F6797" s="43">
        <f t="shared" si="173"/>
        <v>3199276.6599999974</v>
      </c>
    </row>
    <row r="6798" spans="1:6" ht="12.75">
      <c r="A6798" s="51" t="s">
        <v>235</v>
      </c>
      <c r="B6798" s="39" t="s">
        <v>250</v>
      </c>
      <c r="C6798" s="40">
        <v>3503470.5700000096</v>
      </c>
      <c r="D6798" s="42">
        <v>0</v>
      </c>
      <c r="E6798" s="41">
        <v>0</v>
      </c>
      <c r="F6798" s="43">
        <f t="shared" si="173"/>
        <v>3503470.5700000096</v>
      </c>
    </row>
    <row r="6799" spans="1:6" ht="12.75">
      <c r="A6799" s="50" t="s">
        <v>236</v>
      </c>
      <c r="B6799" s="39" t="s">
        <v>251</v>
      </c>
      <c r="C6799" s="40">
        <v>2692696.7200000007</v>
      </c>
      <c r="D6799" s="42">
        <v>0</v>
      </c>
      <c r="E6799" s="41">
        <v>170940</v>
      </c>
      <c r="F6799" s="43">
        <f t="shared" si="173"/>
        <v>2521756.7200000007</v>
      </c>
    </row>
    <row r="6800" spans="1:6" ht="12.75">
      <c r="A6800" s="50" t="s">
        <v>237</v>
      </c>
      <c r="B6800" s="39" t="s">
        <v>252</v>
      </c>
      <c r="C6800" s="40">
        <v>2810731.1900000004</v>
      </c>
      <c r="D6800" s="42">
        <v>0</v>
      </c>
      <c r="E6800" s="41">
        <v>0</v>
      </c>
      <c r="F6800" s="43">
        <f t="shared" si="173"/>
        <v>2810731.1900000004</v>
      </c>
    </row>
    <row r="6801" spans="1:6" ht="12.75">
      <c r="A6801" s="50" t="s">
        <v>238</v>
      </c>
      <c r="B6801" s="39" t="s">
        <v>253</v>
      </c>
      <c r="C6801" s="40">
        <v>-479532.1899999995</v>
      </c>
      <c r="D6801" s="42">
        <v>0</v>
      </c>
      <c r="E6801" s="41">
        <v>0</v>
      </c>
      <c r="F6801" s="43">
        <f t="shared" si="173"/>
        <v>-479532.1899999995</v>
      </c>
    </row>
    <row r="6802" spans="1:6" ht="12.75">
      <c r="A6802" s="50" t="s">
        <v>239</v>
      </c>
      <c r="B6802" s="39" t="s">
        <v>15</v>
      </c>
      <c r="C6802" s="40">
        <v>42.399999999930294</v>
      </c>
      <c r="D6802" s="42">
        <v>0</v>
      </c>
      <c r="E6802" s="41">
        <v>0</v>
      </c>
      <c r="F6802" s="43">
        <f t="shared" si="173"/>
        <v>42.399999999930294</v>
      </c>
    </row>
    <row r="6803" spans="1:6" ht="12.75">
      <c r="A6803" s="50" t="s">
        <v>240</v>
      </c>
      <c r="B6803" s="39" t="s">
        <v>254</v>
      </c>
      <c r="C6803" s="40">
        <v>1598302.89</v>
      </c>
      <c r="D6803" s="42">
        <v>0</v>
      </c>
      <c r="E6803" s="41">
        <v>0</v>
      </c>
      <c r="F6803" s="43">
        <f t="shared" si="173"/>
        <v>1598302.89</v>
      </c>
    </row>
    <row r="6804" spans="1:6" ht="12.75">
      <c r="A6804" s="50" t="s">
        <v>242</v>
      </c>
      <c r="B6804" s="39" t="s">
        <v>255</v>
      </c>
      <c r="C6804" s="40">
        <v>9963033.069999991</v>
      </c>
      <c r="D6804" s="42">
        <v>0</v>
      </c>
      <c r="E6804" s="41">
        <v>454671.8</v>
      </c>
      <c r="F6804" s="43">
        <f t="shared" si="173"/>
        <v>9508361.26999999</v>
      </c>
    </row>
    <row r="6805" spans="1:6" ht="12.75">
      <c r="A6805" s="50" t="s">
        <v>241</v>
      </c>
      <c r="B6805" s="39" t="s">
        <v>17</v>
      </c>
      <c r="C6805" s="40">
        <v>-94639.96000000113</v>
      </c>
      <c r="D6805" s="42">
        <v>0</v>
      </c>
      <c r="E6805" s="41">
        <v>0</v>
      </c>
      <c r="F6805" s="43">
        <f t="shared" si="173"/>
        <v>-94639.96000000113</v>
      </c>
    </row>
    <row r="6806" spans="1:6" ht="12.75">
      <c r="A6806" s="50" t="s">
        <v>243</v>
      </c>
      <c r="B6806" s="39" t="s">
        <v>256</v>
      </c>
      <c r="C6806" s="40">
        <v>-769093.3800000023</v>
      </c>
      <c r="D6806" s="42">
        <v>0</v>
      </c>
      <c r="E6806" s="41">
        <v>0</v>
      </c>
      <c r="F6806" s="43">
        <f t="shared" si="173"/>
        <v>-769093.3800000023</v>
      </c>
    </row>
    <row r="6807" spans="1:6" ht="12.75">
      <c r="A6807" s="50" t="s">
        <v>244</v>
      </c>
      <c r="B6807" s="39" t="s">
        <v>257</v>
      </c>
      <c r="C6807" s="40">
        <v>-0.060000000055879354</v>
      </c>
      <c r="D6807" s="42">
        <v>0</v>
      </c>
      <c r="E6807" s="41">
        <v>0</v>
      </c>
      <c r="F6807" s="43">
        <f t="shared" si="173"/>
        <v>-0.060000000055879354</v>
      </c>
    </row>
    <row r="6808" spans="1:6" ht="12.75">
      <c r="A6808" s="50" t="s">
        <v>245</v>
      </c>
      <c r="B6808" s="39" t="s">
        <v>258</v>
      </c>
      <c r="C6808" s="40">
        <v>0.5600000000558794</v>
      </c>
      <c r="D6808" s="42">
        <v>0</v>
      </c>
      <c r="E6808" s="41">
        <v>0</v>
      </c>
      <c r="F6808" s="43">
        <f t="shared" si="173"/>
        <v>0.5600000000558794</v>
      </c>
    </row>
    <row r="6809" spans="1:6" ht="12.75">
      <c r="A6809" s="51">
        <v>980</v>
      </c>
      <c r="B6809" s="39" t="s">
        <v>259</v>
      </c>
      <c r="C6809" s="40">
        <v>5182855.58</v>
      </c>
      <c r="D6809" s="42">
        <v>0</v>
      </c>
      <c r="E6809" s="41">
        <v>0</v>
      </c>
      <c r="F6809" s="43">
        <f t="shared" si="173"/>
        <v>5182855.58</v>
      </c>
    </row>
    <row r="6810" spans="1:6" ht="12.75">
      <c r="A6810" s="51"/>
      <c r="B6810" s="39" t="s">
        <v>29</v>
      </c>
      <c r="C6810" s="40">
        <v>59496.05999999959</v>
      </c>
      <c r="D6810" s="42">
        <v>0</v>
      </c>
      <c r="E6810" s="41">
        <v>0</v>
      </c>
      <c r="F6810" s="43">
        <f t="shared" si="173"/>
        <v>59496.05999999959</v>
      </c>
    </row>
    <row r="6811" spans="1:6" ht="12.75">
      <c r="A6811" s="50" t="s">
        <v>246</v>
      </c>
      <c r="B6811" s="39" t="s">
        <v>30</v>
      </c>
      <c r="C6811" s="40">
        <v>84640.14000000003</v>
      </c>
      <c r="D6811" s="42">
        <v>0</v>
      </c>
      <c r="E6811" s="41">
        <v>0</v>
      </c>
      <c r="F6811" s="43">
        <f t="shared" si="173"/>
        <v>84640.14000000003</v>
      </c>
    </row>
    <row r="6812" spans="1:6" ht="12.75">
      <c r="A6812" s="50"/>
      <c r="B6812" s="39" t="s">
        <v>67</v>
      </c>
      <c r="C6812" s="40">
        <v>1208850.62</v>
      </c>
      <c r="D6812" s="42">
        <v>500000</v>
      </c>
      <c r="E6812" s="41">
        <v>0</v>
      </c>
      <c r="F6812" s="43">
        <f t="shared" si="173"/>
        <v>1708850.62</v>
      </c>
    </row>
    <row r="6813" spans="1:6" ht="12.75">
      <c r="A6813" s="50"/>
      <c r="B6813" s="44" t="s">
        <v>66</v>
      </c>
      <c r="C6813" s="40">
        <v>163332.61999999994</v>
      </c>
      <c r="D6813" s="42">
        <v>0</v>
      </c>
      <c r="E6813" s="41">
        <v>0</v>
      </c>
      <c r="F6813" s="43">
        <f t="shared" si="173"/>
        <v>163332.61999999994</v>
      </c>
    </row>
    <row r="6814" spans="1:6" ht="15">
      <c r="A6814" s="52"/>
      <c r="B6814" s="45" t="s">
        <v>5</v>
      </c>
      <c r="C6814" s="46">
        <v>43170819.94999998</v>
      </c>
      <c r="D6814" s="47">
        <f>SUM(D6789:D6813)</f>
        <v>500000</v>
      </c>
      <c r="E6814" s="47">
        <f>SUM(E6789:E6813)</f>
        <v>625611.8</v>
      </c>
      <c r="F6814" s="46">
        <f>SUM(F6789:F6813)</f>
        <v>43045208.149999976</v>
      </c>
    </row>
    <row r="6829" ht="12.75">
      <c r="B6829" s="37" t="s">
        <v>18</v>
      </c>
    </row>
    <row r="6830" spans="2:6" ht="12.75">
      <c r="B6830" s="34" t="s">
        <v>19</v>
      </c>
      <c r="C6830" s="35"/>
      <c r="D6830" s="35"/>
      <c r="E6830" s="36"/>
      <c r="F6830" s="36"/>
    </row>
    <row r="6831" spans="2:6" ht="15.75">
      <c r="B6831" s="34"/>
      <c r="C6831" s="14" t="s">
        <v>25</v>
      </c>
      <c r="D6831" s="14"/>
      <c r="E6831" s="15"/>
      <c r="F6831" s="38">
        <v>175</v>
      </c>
    </row>
    <row r="6832" spans="1:6" ht="12.75">
      <c r="A6832" s="49"/>
      <c r="B6832" s="58" t="s">
        <v>7</v>
      </c>
      <c r="C6832" s="60" t="s">
        <v>322</v>
      </c>
      <c r="D6832" s="60" t="s">
        <v>4</v>
      </c>
      <c r="E6832" s="60" t="s">
        <v>6</v>
      </c>
      <c r="F6832" s="60" t="s">
        <v>323</v>
      </c>
    </row>
    <row r="6833" spans="1:6" ht="12.75">
      <c r="A6833" s="49" t="s">
        <v>228</v>
      </c>
      <c r="B6833" s="59"/>
      <c r="C6833" s="61"/>
      <c r="D6833" s="61"/>
      <c r="E6833" s="61"/>
      <c r="F6833" s="61"/>
    </row>
    <row r="6834" spans="1:6" ht="12.75">
      <c r="A6834" s="50"/>
      <c r="B6834" s="39" t="s">
        <v>8</v>
      </c>
      <c r="C6834" s="40">
        <v>163299.2499999872</v>
      </c>
      <c r="D6834" s="41">
        <v>0</v>
      </c>
      <c r="E6834" s="42">
        <v>0</v>
      </c>
      <c r="F6834" s="43">
        <f>C6834+D6834-E6834</f>
        <v>163299.2499999872</v>
      </c>
    </row>
    <row r="6835" spans="1:6" ht="12.75">
      <c r="A6835" s="50" t="s">
        <v>229</v>
      </c>
      <c r="B6835" s="39" t="s">
        <v>9</v>
      </c>
      <c r="C6835" s="40">
        <v>2668255.9300000006</v>
      </c>
      <c r="D6835" s="42">
        <v>0</v>
      </c>
      <c r="E6835" s="41">
        <v>0</v>
      </c>
      <c r="F6835" s="43">
        <f>C6835+D6835-E6835</f>
        <v>2668255.9300000006</v>
      </c>
    </row>
    <row r="6836" spans="1:6" ht="12.75">
      <c r="A6836" s="50" t="s">
        <v>230</v>
      </c>
      <c r="B6836" s="39" t="s">
        <v>10</v>
      </c>
      <c r="C6836" s="40">
        <v>7434363.32</v>
      </c>
      <c r="D6836" s="42">
        <v>0</v>
      </c>
      <c r="E6836" s="41">
        <v>2472373.37</v>
      </c>
      <c r="F6836" s="43">
        <f>C6836+D6836-E6836</f>
        <v>4961989.95</v>
      </c>
    </row>
    <row r="6837" spans="1:6" ht="12.75">
      <c r="A6837" s="50" t="s">
        <v>232</v>
      </c>
      <c r="B6837" s="39" t="s">
        <v>247</v>
      </c>
      <c r="C6837" s="40">
        <v>26272.050000000047</v>
      </c>
      <c r="D6837" s="42">
        <v>0</v>
      </c>
      <c r="E6837" s="41">
        <v>0</v>
      </c>
      <c r="F6837" s="43">
        <f>C6837+D6837-E6837</f>
        <v>26272.050000000047</v>
      </c>
    </row>
    <row r="6838" spans="1:6" ht="12.75">
      <c r="A6838" s="51">
        <v>958</v>
      </c>
      <c r="B6838" s="39" t="s">
        <v>154</v>
      </c>
      <c r="C6838" s="40">
        <v>-493.43000000040047</v>
      </c>
      <c r="D6838" s="42">
        <v>0</v>
      </c>
      <c r="E6838" s="41">
        <v>0</v>
      </c>
      <c r="F6838" s="43">
        <f>C6838+D6838-E6838</f>
        <v>-493.43000000040047</v>
      </c>
    </row>
    <row r="6839" spans="1:6" ht="12.75">
      <c r="A6839" s="50" t="s">
        <v>233</v>
      </c>
      <c r="B6839" s="39" t="s">
        <v>12</v>
      </c>
      <c r="C6839" s="40">
        <v>1929993.1300000006</v>
      </c>
      <c r="D6839" s="42">
        <v>0</v>
      </c>
      <c r="E6839" s="41">
        <v>0</v>
      </c>
      <c r="F6839" s="43">
        <f aca="true" t="shared" si="174" ref="F6839:F6858">C6839+D6839-E6839</f>
        <v>1929993.1300000006</v>
      </c>
    </row>
    <row r="6840" spans="1:6" ht="12.75">
      <c r="A6840" s="50" t="s">
        <v>306</v>
      </c>
      <c r="B6840" s="39" t="s">
        <v>307</v>
      </c>
      <c r="C6840" s="40">
        <v>0</v>
      </c>
      <c r="D6840" s="42">
        <v>0</v>
      </c>
      <c r="E6840" s="41">
        <v>0</v>
      </c>
      <c r="F6840" s="43">
        <f t="shared" si="174"/>
        <v>0</v>
      </c>
    </row>
    <row r="6841" spans="1:6" ht="12.75">
      <c r="A6841" s="51" t="s">
        <v>234</v>
      </c>
      <c r="B6841" s="39" t="s">
        <v>248</v>
      </c>
      <c r="C6841" s="40">
        <v>1825666.2100000002</v>
      </c>
      <c r="D6841" s="42">
        <v>0</v>
      </c>
      <c r="E6841" s="41">
        <v>0</v>
      </c>
      <c r="F6841" s="43">
        <f t="shared" si="174"/>
        <v>1825666.2100000002</v>
      </c>
    </row>
    <row r="6842" spans="1:6" ht="12.75">
      <c r="A6842" s="50" t="s">
        <v>231</v>
      </c>
      <c r="B6842" s="39" t="s">
        <v>249</v>
      </c>
      <c r="C6842" s="40">
        <v>3199276.6599999974</v>
      </c>
      <c r="D6842" s="42">
        <v>0</v>
      </c>
      <c r="E6842" s="41">
        <v>1720198.14</v>
      </c>
      <c r="F6842" s="43">
        <f t="shared" si="174"/>
        <v>1479078.5199999975</v>
      </c>
    </row>
    <row r="6843" spans="1:6" ht="12.75">
      <c r="A6843" s="51" t="s">
        <v>235</v>
      </c>
      <c r="B6843" s="39" t="s">
        <v>250</v>
      </c>
      <c r="C6843" s="40">
        <v>3503470.5700000096</v>
      </c>
      <c r="D6843" s="42">
        <v>0</v>
      </c>
      <c r="E6843" s="41">
        <v>1871616</v>
      </c>
      <c r="F6843" s="43">
        <f t="shared" si="174"/>
        <v>1631854.5700000096</v>
      </c>
    </row>
    <row r="6844" spans="1:6" ht="12.75">
      <c r="A6844" s="50" t="s">
        <v>236</v>
      </c>
      <c r="B6844" s="39" t="s">
        <v>251</v>
      </c>
      <c r="C6844" s="40">
        <v>2521756.7200000007</v>
      </c>
      <c r="D6844" s="42">
        <v>0</v>
      </c>
      <c r="E6844" s="41">
        <v>48400</v>
      </c>
      <c r="F6844" s="43">
        <f t="shared" si="174"/>
        <v>2473356.7200000007</v>
      </c>
    </row>
    <row r="6845" spans="1:6" ht="12.75">
      <c r="A6845" s="50" t="s">
        <v>237</v>
      </c>
      <c r="B6845" s="39" t="s">
        <v>252</v>
      </c>
      <c r="C6845" s="40">
        <v>2810731.1900000004</v>
      </c>
      <c r="D6845" s="42">
        <v>0</v>
      </c>
      <c r="E6845" s="41">
        <v>0</v>
      </c>
      <c r="F6845" s="43">
        <f t="shared" si="174"/>
        <v>2810731.1900000004</v>
      </c>
    </row>
    <row r="6846" spans="1:6" ht="12.75">
      <c r="A6846" s="50" t="s">
        <v>238</v>
      </c>
      <c r="B6846" s="39" t="s">
        <v>253</v>
      </c>
      <c r="C6846" s="40">
        <v>-479532.1899999995</v>
      </c>
      <c r="D6846" s="42">
        <v>0</v>
      </c>
      <c r="E6846" s="41">
        <v>0</v>
      </c>
      <c r="F6846" s="43">
        <f t="shared" si="174"/>
        <v>-479532.1899999995</v>
      </c>
    </row>
    <row r="6847" spans="1:6" ht="12.75">
      <c r="A6847" s="50" t="s">
        <v>239</v>
      </c>
      <c r="B6847" s="39" t="s">
        <v>15</v>
      </c>
      <c r="C6847" s="40">
        <v>42.399999999930294</v>
      </c>
      <c r="D6847" s="42">
        <v>0</v>
      </c>
      <c r="E6847" s="41">
        <v>0</v>
      </c>
      <c r="F6847" s="43">
        <f t="shared" si="174"/>
        <v>42.399999999930294</v>
      </c>
    </row>
    <row r="6848" spans="1:6" ht="12.75">
      <c r="A6848" s="50" t="s">
        <v>240</v>
      </c>
      <c r="B6848" s="39" t="s">
        <v>254</v>
      </c>
      <c r="C6848" s="40">
        <v>1598302.89</v>
      </c>
      <c r="D6848" s="42">
        <v>0</v>
      </c>
      <c r="E6848" s="41">
        <v>0</v>
      </c>
      <c r="F6848" s="43">
        <f t="shared" si="174"/>
        <v>1598302.89</v>
      </c>
    </row>
    <row r="6849" spans="1:6" ht="12.75">
      <c r="A6849" s="50" t="s">
        <v>242</v>
      </c>
      <c r="B6849" s="39" t="s">
        <v>255</v>
      </c>
      <c r="C6849" s="40">
        <v>9508361.26999999</v>
      </c>
      <c r="D6849" s="42">
        <v>0</v>
      </c>
      <c r="E6849" s="41">
        <v>50160</v>
      </c>
      <c r="F6849" s="43">
        <f t="shared" si="174"/>
        <v>9458201.26999999</v>
      </c>
    </row>
    <row r="6850" spans="1:6" ht="12.75">
      <c r="A6850" s="50" t="s">
        <v>241</v>
      </c>
      <c r="B6850" s="39" t="s">
        <v>17</v>
      </c>
      <c r="C6850" s="40">
        <v>-94639.96000000113</v>
      </c>
      <c r="D6850" s="42">
        <v>0</v>
      </c>
      <c r="E6850" s="41">
        <v>0</v>
      </c>
      <c r="F6850" s="43">
        <f t="shared" si="174"/>
        <v>-94639.96000000113</v>
      </c>
    </row>
    <row r="6851" spans="1:6" ht="12.75">
      <c r="A6851" s="50" t="s">
        <v>243</v>
      </c>
      <c r="B6851" s="39" t="s">
        <v>256</v>
      </c>
      <c r="C6851" s="40">
        <v>-769093.3800000023</v>
      </c>
      <c r="D6851" s="42">
        <v>0</v>
      </c>
      <c r="E6851" s="41">
        <v>0</v>
      </c>
      <c r="F6851" s="43">
        <f t="shared" si="174"/>
        <v>-769093.3800000023</v>
      </c>
    </row>
    <row r="6852" spans="1:6" ht="12.75">
      <c r="A6852" s="50" t="s">
        <v>244</v>
      </c>
      <c r="B6852" s="39" t="s">
        <v>257</v>
      </c>
      <c r="C6852" s="40">
        <v>-0.060000000055879354</v>
      </c>
      <c r="D6852" s="42">
        <v>0</v>
      </c>
      <c r="E6852" s="41">
        <v>0</v>
      </c>
      <c r="F6852" s="43">
        <f t="shared" si="174"/>
        <v>-0.060000000055879354</v>
      </c>
    </row>
    <row r="6853" spans="1:6" ht="12.75">
      <c r="A6853" s="50" t="s">
        <v>245</v>
      </c>
      <c r="B6853" s="39" t="s">
        <v>258</v>
      </c>
      <c r="C6853" s="40">
        <v>0.5600000000558794</v>
      </c>
      <c r="D6853" s="42">
        <v>0</v>
      </c>
      <c r="E6853" s="41">
        <v>0</v>
      </c>
      <c r="F6853" s="43">
        <f t="shared" si="174"/>
        <v>0.5600000000558794</v>
      </c>
    </row>
    <row r="6854" spans="1:6" ht="12.75">
      <c r="A6854" s="51">
        <v>980</v>
      </c>
      <c r="B6854" s="39" t="s">
        <v>259</v>
      </c>
      <c r="C6854" s="40">
        <v>5182855.58</v>
      </c>
      <c r="D6854" s="42">
        <v>0</v>
      </c>
      <c r="E6854" s="41">
        <v>0</v>
      </c>
      <c r="F6854" s="43">
        <f t="shared" si="174"/>
        <v>5182855.58</v>
      </c>
    </row>
    <row r="6855" spans="1:6" ht="12.75">
      <c r="A6855" s="51"/>
      <c r="B6855" s="39" t="s">
        <v>29</v>
      </c>
      <c r="C6855" s="40">
        <v>59496.05999999959</v>
      </c>
      <c r="D6855" s="42">
        <v>0</v>
      </c>
      <c r="E6855" s="41">
        <v>0</v>
      </c>
      <c r="F6855" s="43">
        <f t="shared" si="174"/>
        <v>59496.05999999959</v>
      </c>
    </row>
    <row r="6856" spans="1:6" ht="12.75">
      <c r="A6856" s="50" t="s">
        <v>246</v>
      </c>
      <c r="B6856" s="39" t="s">
        <v>30</v>
      </c>
      <c r="C6856" s="40">
        <v>84640.14000000003</v>
      </c>
      <c r="D6856" s="42">
        <v>0</v>
      </c>
      <c r="E6856" s="41">
        <v>0</v>
      </c>
      <c r="F6856" s="43">
        <f t="shared" si="174"/>
        <v>84640.14000000003</v>
      </c>
    </row>
    <row r="6857" spans="1:6" ht="12.75">
      <c r="A6857" s="50"/>
      <c r="B6857" s="39" t="s">
        <v>67</v>
      </c>
      <c r="C6857" s="40">
        <v>1708850.62</v>
      </c>
      <c r="D6857" s="42">
        <v>0</v>
      </c>
      <c r="E6857" s="41">
        <v>0</v>
      </c>
      <c r="F6857" s="43">
        <f t="shared" si="174"/>
        <v>1708850.62</v>
      </c>
    </row>
    <row r="6858" spans="1:6" ht="12.75">
      <c r="A6858" s="50"/>
      <c r="B6858" s="44" t="s">
        <v>66</v>
      </c>
      <c r="C6858" s="40">
        <v>163332.61999999994</v>
      </c>
      <c r="D6858" s="42">
        <v>6713.5</v>
      </c>
      <c r="E6858" s="41">
        <v>0</v>
      </c>
      <c r="F6858" s="43">
        <f t="shared" si="174"/>
        <v>170046.11999999994</v>
      </c>
    </row>
    <row r="6859" spans="1:6" ht="15">
      <c r="A6859" s="52"/>
      <c r="B6859" s="45" t="s">
        <v>5</v>
      </c>
      <c r="C6859" s="46">
        <v>43045208.149999976</v>
      </c>
      <c r="D6859" s="47">
        <f>SUM(D6834:D6858)</f>
        <v>6713.5</v>
      </c>
      <c r="E6859" s="47">
        <f>SUM(E6834:E6858)</f>
        <v>6162747.51</v>
      </c>
      <c r="F6859" s="46">
        <f>SUM(F6834:F6858)</f>
        <v>36889174.13999998</v>
      </c>
    </row>
    <row r="6874" ht="12.75">
      <c r="B6874" s="37" t="s">
        <v>18</v>
      </c>
    </row>
    <row r="6875" spans="2:6" ht="12.75">
      <c r="B6875" s="34" t="s">
        <v>19</v>
      </c>
      <c r="C6875" s="35"/>
      <c r="D6875" s="35"/>
      <c r="E6875" s="36"/>
      <c r="F6875" s="36"/>
    </row>
    <row r="6876" spans="2:6" ht="15.75">
      <c r="B6876" s="34"/>
      <c r="C6876" s="14" t="s">
        <v>25</v>
      </c>
      <c r="D6876" s="14"/>
      <c r="E6876" s="15"/>
      <c r="F6876" s="38">
        <v>176</v>
      </c>
    </row>
    <row r="6877" spans="1:6" ht="12.75">
      <c r="A6877" s="49"/>
      <c r="B6877" s="58" t="s">
        <v>7</v>
      </c>
      <c r="C6877" s="60" t="s">
        <v>322</v>
      </c>
      <c r="D6877" s="60" t="s">
        <v>4</v>
      </c>
      <c r="E6877" s="60" t="s">
        <v>6</v>
      </c>
      <c r="F6877" s="60" t="s">
        <v>323</v>
      </c>
    </row>
    <row r="6878" spans="1:6" ht="12.75">
      <c r="A6878" s="49" t="s">
        <v>228</v>
      </c>
      <c r="B6878" s="59"/>
      <c r="C6878" s="61"/>
      <c r="D6878" s="61"/>
      <c r="E6878" s="61"/>
      <c r="F6878" s="61"/>
    </row>
    <row r="6879" spans="1:6" ht="12.75">
      <c r="A6879" s="50"/>
      <c r="B6879" s="39" t="s">
        <v>8</v>
      </c>
      <c r="C6879" s="40">
        <v>163299.2499999872</v>
      </c>
      <c r="D6879" s="41">
        <v>44232576.19</v>
      </c>
      <c r="E6879" s="42">
        <v>44226616.39</v>
      </c>
      <c r="F6879" s="43">
        <f>C6879+D6879-E6879</f>
        <v>169259.04999998212</v>
      </c>
    </row>
    <row r="6880" spans="1:6" ht="12.75">
      <c r="A6880" s="50" t="s">
        <v>229</v>
      </c>
      <c r="B6880" s="39" t="s">
        <v>9</v>
      </c>
      <c r="C6880" s="40">
        <v>2668255.9300000006</v>
      </c>
      <c r="D6880" s="42">
        <v>0</v>
      </c>
      <c r="E6880" s="41">
        <v>0</v>
      </c>
      <c r="F6880" s="43">
        <f>C6880+D6880-E6880</f>
        <v>2668255.9300000006</v>
      </c>
    </row>
    <row r="6881" spans="1:6" ht="12.75">
      <c r="A6881" s="50" t="s">
        <v>230</v>
      </c>
      <c r="B6881" s="39" t="s">
        <v>10</v>
      </c>
      <c r="C6881" s="40">
        <v>4961989.95</v>
      </c>
      <c r="D6881" s="42">
        <v>0</v>
      </c>
      <c r="E6881" s="41">
        <v>0</v>
      </c>
      <c r="F6881" s="43">
        <f>C6881+D6881-E6881</f>
        <v>4961989.95</v>
      </c>
    </row>
    <row r="6882" spans="1:6" ht="12.75">
      <c r="A6882" s="50" t="s">
        <v>232</v>
      </c>
      <c r="B6882" s="39" t="s">
        <v>247</v>
      </c>
      <c r="C6882" s="40">
        <v>26272.050000000047</v>
      </c>
      <c r="D6882" s="42">
        <v>0</v>
      </c>
      <c r="E6882" s="41">
        <v>0</v>
      </c>
      <c r="F6882" s="43">
        <f>C6882+D6882-E6882</f>
        <v>26272.050000000047</v>
      </c>
    </row>
    <row r="6883" spans="1:6" ht="12.75">
      <c r="A6883" s="51">
        <v>958</v>
      </c>
      <c r="B6883" s="39" t="s">
        <v>154</v>
      </c>
      <c r="C6883" s="40">
        <v>-493.43000000040047</v>
      </c>
      <c r="D6883" s="42">
        <v>0</v>
      </c>
      <c r="E6883" s="41">
        <v>0</v>
      </c>
      <c r="F6883" s="43">
        <f>C6883+D6883-E6883</f>
        <v>-493.43000000040047</v>
      </c>
    </row>
    <row r="6884" spans="1:6" ht="12.75">
      <c r="A6884" s="50" t="s">
        <v>233</v>
      </c>
      <c r="B6884" s="39" t="s">
        <v>12</v>
      </c>
      <c r="C6884" s="40">
        <v>1929993.1300000006</v>
      </c>
      <c r="D6884" s="42">
        <v>0</v>
      </c>
      <c r="E6884" s="41">
        <v>0</v>
      </c>
      <c r="F6884" s="43">
        <f aca="true" t="shared" si="175" ref="F6884:F6903">C6884+D6884-E6884</f>
        <v>1929993.1300000006</v>
      </c>
    </row>
    <row r="6885" spans="1:6" ht="12.75">
      <c r="A6885" s="50" t="s">
        <v>306</v>
      </c>
      <c r="B6885" s="39" t="s">
        <v>307</v>
      </c>
      <c r="C6885" s="40">
        <v>0</v>
      </c>
      <c r="D6885" s="42">
        <v>0</v>
      </c>
      <c r="E6885" s="41">
        <v>0</v>
      </c>
      <c r="F6885" s="43">
        <f t="shared" si="175"/>
        <v>0</v>
      </c>
    </row>
    <row r="6886" spans="1:6" ht="12.75">
      <c r="A6886" s="51" t="s">
        <v>234</v>
      </c>
      <c r="B6886" s="39" t="s">
        <v>248</v>
      </c>
      <c r="C6886" s="40">
        <v>1825666.2100000002</v>
      </c>
      <c r="D6886" s="42">
        <v>0</v>
      </c>
      <c r="E6886" s="41">
        <v>0</v>
      </c>
      <c r="F6886" s="43">
        <f t="shared" si="175"/>
        <v>1825666.2100000002</v>
      </c>
    </row>
    <row r="6887" spans="1:6" ht="12.75">
      <c r="A6887" s="50" t="s">
        <v>231</v>
      </c>
      <c r="B6887" s="39" t="s">
        <v>249</v>
      </c>
      <c r="C6887" s="40">
        <v>1479078.5199999975</v>
      </c>
      <c r="D6887" s="42">
        <v>1239000</v>
      </c>
      <c r="E6887" s="41">
        <v>0</v>
      </c>
      <c r="F6887" s="43">
        <f t="shared" si="175"/>
        <v>2718078.5199999977</v>
      </c>
    </row>
    <row r="6888" spans="1:6" ht="12.75">
      <c r="A6888" s="51" t="s">
        <v>235</v>
      </c>
      <c r="B6888" s="39" t="s">
        <v>250</v>
      </c>
      <c r="C6888" s="40">
        <v>1631854.5700000096</v>
      </c>
      <c r="D6888" s="42">
        <v>0</v>
      </c>
      <c r="E6888" s="41">
        <v>0</v>
      </c>
      <c r="F6888" s="43">
        <f t="shared" si="175"/>
        <v>1631854.5700000096</v>
      </c>
    </row>
    <row r="6889" spans="1:6" ht="12.75">
      <c r="A6889" s="50" t="s">
        <v>236</v>
      </c>
      <c r="B6889" s="39" t="s">
        <v>251</v>
      </c>
      <c r="C6889" s="40">
        <v>2473356.7200000007</v>
      </c>
      <c r="D6889" s="42">
        <v>0</v>
      </c>
      <c r="E6889" s="41">
        <v>0</v>
      </c>
      <c r="F6889" s="43">
        <f t="shared" si="175"/>
        <v>2473356.7200000007</v>
      </c>
    </row>
    <row r="6890" spans="1:6" ht="12.75">
      <c r="A6890" s="50" t="s">
        <v>237</v>
      </c>
      <c r="B6890" s="39" t="s">
        <v>252</v>
      </c>
      <c r="C6890" s="40">
        <v>2810731.1900000004</v>
      </c>
      <c r="D6890" s="42">
        <v>0</v>
      </c>
      <c r="E6890" s="41">
        <v>0</v>
      </c>
      <c r="F6890" s="43">
        <f t="shared" si="175"/>
        <v>2810731.1900000004</v>
      </c>
    </row>
    <row r="6891" spans="1:6" ht="12.75">
      <c r="A6891" s="50" t="s">
        <v>238</v>
      </c>
      <c r="B6891" s="39" t="s">
        <v>253</v>
      </c>
      <c r="C6891" s="40">
        <v>-479532.1899999995</v>
      </c>
      <c r="D6891" s="42">
        <v>0</v>
      </c>
      <c r="E6891" s="41">
        <v>0</v>
      </c>
      <c r="F6891" s="43">
        <f t="shared" si="175"/>
        <v>-479532.1899999995</v>
      </c>
    </row>
    <row r="6892" spans="1:6" ht="12.75">
      <c r="A6892" s="50" t="s">
        <v>239</v>
      </c>
      <c r="B6892" s="39" t="s">
        <v>15</v>
      </c>
      <c r="C6892" s="40">
        <v>42.399999999930294</v>
      </c>
      <c r="D6892" s="42">
        <v>0</v>
      </c>
      <c r="E6892" s="41">
        <v>0</v>
      </c>
      <c r="F6892" s="43">
        <f t="shared" si="175"/>
        <v>42.399999999930294</v>
      </c>
    </row>
    <row r="6893" spans="1:6" ht="12.75">
      <c r="A6893" s="50" t="s">
        <v>240</v>
      </c>
      <c r="B6893" s="39" t="s">
        <v>254</v>
      </c>
      <c r="C6893" s="40">
        <v>1598302.89</v>
      </c>
      <c r="D6893" s="42">
        <v>0</v>
      </c>
      <c r="E6893" s="41">
        <v>0</v>
      </c>
      <c r="F6893" s="43">
        <f t="shared" si="175"/>
        <v>1598302.89</v>
      </c>
    </row>
    <row r="6894" spans="1:6" ht="12.75">
      <c r="A6894" s="50" t="s">
        <v>242</v>
      </c>
      <c r="B6894" s="39" t="s">
        <v>255</v>
      </c>
      <c r="C6894" s="40">
        <v>9458201.26999999</v>
      </c>
      <c r="D6894" s="42">
        <v>0</v>
      </c>
      <c r="E6894" s="41">
        <v>0</v>
      </c>
      <c r="F6894" s="43">
        <f t="shared" si="175"/>
        <v>9458201.26999999</v>
      </c>
    </row>
    <row r="6895" spans="1:6" ht="12.75">
      <c r="A6895" s="50" t="s">
        <v>241</v>
      </c>
      <c r="B6895" s="39" t="s">
        <v>17</v>
      </c>
      <c r="C6895" s="40">
        <v>-94639.96000000113</v>
      </c>
      <c r="D6895" s="42">
        <v>0</v>
      </c>
      <c r="E6895" s="41">
        <v>0</v>
      </c>
      <c r="F6895" s="43">
        <f t="shared" si="175"/>
        <v>-94639.96000000113</v>
      </c>
    </row>
    <row r="6896" spans="1:6" ht="12.75">
      <c r="A6896" s="50" t="s">
        <v>243</v>
      </c>
      <c r="B6896" s="39" t="s">
        <v>256</v>
      </c>
      <c r="C6896" s="40">
        <v>-769093.3800000023</v>
      </c>
      <c r="D6896" s="42">
        <v>0</v>
      </c>
      <c r="E6896" s="41">
        <v>0</v>
      </c>
      <c r="F6896" s="43">
        <f t="shared" si="175"/>
        <v>-769093.3800000023</v>
      </c>
    </row>
    <row r="6897" spans="1:6" ht="12.75">
      <c r="A6897" s="50" t="s">
        <v>244</v>
      </c>
      <c r="B6897" s="39" t="s">
        <v>257</v>
      </c>
      <c r="C6897" s="40">
        <v>-0.060000000055879354</v>
      </c>
      <c r="D6897" s="42">
        <v>0</v>
      </c>
      <c r="E6897" s="41">
        <v>0</v>
      </c>
      <c r="F6897" s="43">
        <f t="shared" si="175"/>
        <v>-0.060000000055879354</v>
      </c>
    </row>
    <row r="6898" spans="1:6" ht="12.75">
      <c r="A6898" s="50" t="s">
        <v>245</v>
      </c>
      <c r="B6898" s="39" t="s">
        <v>258</v>
      </c>
      <c r="C6898" s="40">
        <v>0.5600000000558794</v>
      </c>
      <c r="D6898" s="42">
        <v>0</v>
      </c>
      <c r="E6898" s="41">
        <v>0</v>
      </c>
      <c r="F6898" s="43">
        <f t="shared" si="175"/>
        <v>0.5600000000558794</v>
      </c>
    </row>
    <row r="6899" spans="1:6" ht="12.75">
      <c r="A6899" s="51">
        <v>980</v>
      </c>
      <c r="B6899" s="39" t="s">
        <v>259</v>
      </c>
      <c r="C6899" s="40">
        <v>5182855.58</v>
      </c>
      <c r="D6899" s="42">
        <v>0</v>
      </c>
      <c r="E6899" s="41">
        <v>0</v>
      </c>
      <c r="F6899" s="43">
        <f t="shared" si="175"/>
        <v>5182855.58</v>
      </c>
    </row>
    <row r="6900" spans="1:6" ht="12.75">
      <c r="A6900" s="51"/>
      <c r="B6900" s="39" t="s">
        <v>29</v>
      </c>
      <c r="C6900" s="40">
        <v>59496.05999999959</v>
      </c>
      <c r="D6900" s="42">
        <v>0</v>
      </c>
      <c r="E6900" s="41">
        <v>0</v>
      </c>
      <c r="F6900" s="43">
        <f t="shared" si="175"/>
        <v>59496.05999999959</v>
      </c>
    </row>
    <row r="6901" spans="1:6" ht="12.75">
      <c r="A6901" s="50" t="s">
        <v>246</v>
      </c>
      <c r="B6901" s="39" t="s">
        <v>30</v>
      </c>
      <c r="C6901" s="40">
        <v>84640.14000000003</v>
      </c>
      <c r="D6901" s="42">
        <v>0</v>
      </c>
      <c r="E6901" s="41">
        <v>0</v>
      </c>
      <c r="F6901" s="43">
        <f t="shared" si="175"/>
        <v>84640.14000000003</v>
      </c>
    </row>
    <row r="6902" spans="1:6" ht="12.75">
      <c r="A6902" s="50"/>
      <c r="B6902" s="39" t="s">
        <v>67</v>
      </c>
      <c r="C6902" s="40">
        <v>1708850.62</v>
      </c>
      <c r="D6902" s="42">
        <v>0</v>
      </c>
      <c r="E6902" s="41">
        <v>0</v>
      </c>
      <c r="F6902" s="43">
        <f t="shared" si="175"/>
        <v>1708850.62</v>
      </c>
    </row>
    <row r="6903" spans="1:6" ht="12.75">
      <c r="A6903" s="50"/>
      <c r="B6903" s="44" t="s">
        <v>66</v>
      </c>
      <c r="C6903" s="40">
        <v>170046.11999999994</v>
      </c>
      <c r="D6903" s="42">
        <v>71790</v>
      </c>
      <c r="E6903" s="41">
        <v>33791</v>
      </c>
      <c r="F6903" s="43">
        <f t="shared" si="175"/>
        <v>208045.11999999994</v>
      </c>
    </row>
    <row r="6904" spans="1:6" ht="15">
      <c r="A6904" s="52"/>
      <c r="B6904" s="45" t="s">
        <v>5</v>
      </c>
      <c r="C6904" s="46">
        <v>36889174.13999998</v>
      </c>
      <c r="D6904" s="47">
        <f>SUM(D6879:D6903)</f>
        <v>45543366.19</v>
      </c>
      <c r="E6904" s="47">
        <f>SUM(E6879:E6903)</f>
        <v>44260407.39</v>
      </c>
      <c r="F6904" s="46">
        <f>SUM(F6879:F6903)</f>
        <v>38172132.939999975</v>
      </c>
    </row>
    <row r="6917" ht="12.75">
      <c r="B6917" s="37" t="s">
        <v>18</v>
      </c>
    </row>
    <row r="6918" spans="2:6" ht="12.75">
      <c r="B6918" s="34" t="s">
        <v>19</v>
      </c>
      <c r="C6918" s="35"/>
      <c r="D6918" s="35"/>
      <c r="E6918" s="36"/>
      <c r="F6918" s="36"/>
    </row>
    <row r="6919" spans="2:6" ht="15.75">
      <c r="B6919" s="34"/>
      <c r="C6919" s="14" t="s">
        <v>25</v>
      </c>
      <c r="D6919" s="14"/>
      <c r="E6919" s="15"/>
      <c r="F6919" s="38">
        <v>177</v>
      </c>
    </row>
    <row r="6920" spans="1:6" ht="12.75">
      <c r="A6920" s="49"/>
      <c r="B6920" s="58" t="s">
        <v>7</v>
      </c>
      <c r="C6920" s="60" t="s">
        <v>324</v>
      </c>
      <c r="D6920" s="60" t="s">
        <v>4</v>
      </c>
      <c r="E6920" s="60" t="s">
        <v>6</v>
      </c>
      <c r="F6920" s="60" t="s">
        <v>325</v>
      </c>
    </row>
    <row r="6921" spans="1:6" ht="12.75">
      <c r="A6921" s="49" t="s">
        <v>228</v>
      </c>
      <c r="B6921" s="59"/>
      <c r="C6921" s="61"/>
      <c r="D6921" s="61"/>
      <c r="E6921" s="61"/>
      <c r="F6921" s="61"/>
    </row>
    <row r="6922" spans="1:6" ht="12.75">
      <c r="A6922" s="50"/>
      <c r="B6922" s="39" t="s">
        <v>8</v>
      </c>
      <c r="C6922" s="40">
        <v>169259.04999998212</v>
      </c>
      <c r="D6922" s="41">
        <v>0</v>
      </c>
      <c r="E6922" s="42">
        <v>0</v>
      </c>
      <c r="F6922" s="43">
        <f>C6922+D6922-E6922</f>
        <v>169259.04999998212</v>
      </c>
    </row>
    <row r="6923" spans="1:6" ht="12.75">
      <c r="A6923" s="50" t="s">
        <v>229</v>
      </c>
      <c r="B6923" s="39" t="s">
        <v>9</v>
      </c>
      <c r="C6923" s="40">
        <v>2668255.9300000006</v>
      </c>
      <c r="D6923" s="42">
        <v>0</v>
      </c>
      <c r="E6923" s="41">
        <v>0</v>
      </c>
      <c r="F6923" s="43">
        <f>C6923+D6923-E6923</f>
        <v>2668255.9300000006</v>
      </c>
    </row>
    <row r="6924" spans="1:6" ht="12.75">
      <c r="A6924" s="50" t="s">
        <v>230</v>
      </c>
      <c r="B6924" s="39" t="s">
        <v>10</v>
      </c>
      <c r="C6924" s="40">
        <v>4961989.95</v>
      </c>
      <c r="D6924" s="42">
        <v>0</v>
      </c>
      <c r="E6924" s="41">
        <v>0</v>
      </c>
      <c r="F6924" s="43">
        <f>C6924+D6924-E6924</f>
        <v>4961989.95</v>
      </c>
    </row>
    <row r="6925" spans="1:6" ht="12.75">
      <c r="A6925" s="50" t="s">
        <v>232</v>
      </c>
      <c r="B6925" s="39" t="s">
        <v>247</v>
      </c>
      <c r="C6925" s="40">
        <v>26272.050000000047</v>
      </c>
      <c r="D6925" s="42">
        <v>5985721.72</v>
      </c>
      <c r="E6925" s="41">
        <v>0</v>
      </c>
      <c r="F6925" s="43">
        <f>C6925+D6925-E6925</f>
        <v>6011993.77</v>
      </c>
    </row>
    <row r="6926" spans="1:6" ht="12.75">
      <c r="A6926" s="51">
        <v>958</v>
      </c>
      <c r="B6926" s="39" t="s">
        <v>154</v>
      </c>
      <c r="C6926" s="40">
        <v>-493.43000000040047</v>
      </c>
      <c r="D6926" s="42">
        <v>0</v>
      </c>
      <c r="E6926" s="41">
        <v>0</v>
      </c>
      <c r="F6926" s="43">
        <f>C6926+D6926-E6926</f>
        <v>-493.43000000040047</v>
      </c>
    </row>
    <row r="6927" spans="1:6" ht="12.75">
      <c r="A6927" s="50" t="s">
        <v>233</v>
      </c>
      <c r="B6927" s="39" t="s">
        <v>12</v>
      </c>
      <c r="C6927" s="40">
        <v>1929993.1300000006</v>
      </c>
      <c r="D6927" s="42">
        <v>811500</v>
      </c>
      <c r="E6927" s="41">
        <v>0</v>
      </c>
      <c r="F6927" s="43">
        <f aca="true" t="shared" si="176" ref="F6927:F6946">C6927+D6927-E6927</f>
        <v>2741493.130000001</v>
      </c>
    </row>
    <row r="6928" spans="1:6" ht="12.75">
      <c r="A6928" s="50" t="s">
        <v>306</v>
      </c>
      <c r="B6928" s="39" t="s">
        <v>307</v>
      </c>
      <c r="C6928" s="40">
        <v>0</v>
      </c>
      <c r="D6928" s="42">
        <v>0</v>
      </c>
      <c r="E6928" s="41">
        <v>0</v>
      </c>
      <c r="F6928" s="43">
        <f t="shared" si="176"/>
        <v>0</v>
      </c>
    </row>
    <row r="6929" spans="1:6" ht="12.75">
      <c r="A6929" s="51" t="s">
        <v>234</v>
      </c>
      <c r="B6929" s="39" t="s">
        <v>248</v>
      </c>
      <c r="C6929" s="40">
        <v>1825666.2100000002</v>
      </c>
      <c r="D6929" s="42">
        <v>1232708.33</v>
      </c>
      <c r="E6929" s="41">
        <v>0</v>
      </c>
      <c r="F6929" s="43">
        <f t="shared" si="176"/>
        <v>3058374.54</v>
      </c>
    </row>
    <row r="6930" spans="1:6" ht="12.75">
      <c r="A6930" s="50" t="s">
        <v>231</v>
      </c>
      <c r="B6930" s="39" t="s">
        <v>249</v>
      </c>
      <c r="C6930" s="40">
        <v>2718078.5199999977</v>
      </c>
      <c r="D6930" s="42">
        <v>0</v>
      </c>
      <c r="E6930" s="41">
        <v>120839.1</v>
      </c>
      <c r="F6930" s="43">
        <f t="shared" si="176"/>
        <v>2597239.4199999976</v>
      </c>
    </row>
    <row r="6931" spans="1:6" ht="12.75">
      <c r="A6931" s="51" t="s">
        <v>235</v>
      </c>
      <c r="B6931" s="39" t="s">
        <v>250</v>
      </c>
      <c r="C6931" s="40">
        <v>1631854.5700000096</v>
      </c>
      <c r="D6931" s="42">
        <v>0</v>
      </c>
      <c r="E6931" s="41">
        <v>0</v>
      </c>
      <c r="F6931" s="43">
        <f t="shared" si="176"/>
        <v>1631854.5700000096</v>
      </c>
    </row>
    <row r="6932" spans="1:6" ht="12.75">
      <c r="A6932" s="50" t="s">
        <v>236</v>
      </c>
      <c r="B6932" s="39" t="s">
        <v>251</v>
      </c>
      <c r="C6932" s="40">
        <v>2473356.7200000007</v>
      </c>
      <c r="D6932" s="42">
        <v>418208.33</v>
      </c>
      <c r="E6932" s="41">
        <v>0</v>
      </c>
      <c r="F6932" s="43">
        <f t="shared" si="176"/>
        <v>2891565.0500000007</v>
      </c>
    </row>
    <row r="6933" spans="1:6" ht="12.75">
      <c r="A6933" s="50" t="s">
        <v>237</v>
      </c>
      <c r="B6933" s="39" t="s">
        <v>252</v>
      </c>
      <c r="C6933" s="40">
        <v>2810731.1900000004</v>
      </c>
      <c r="D6933" s="42">
        <v>175208.33</v>
      </c>
      <c r="E6933" s="41">
        <v>0</v>
      </c>
      <c r="F6933" s="43">
        <f t="shared" si="176"/>
        <v>2985939.5200000005</v>
      </c>
    </row>
    <row r="6934" spans="1:6" ht="12.75">
      <c r="A6934" s="50" t="s">
        <v>238</v>
      </c>
      <c r="B6934" s="39" t="s">
        <v>253</v>
      </c>
      <c r="C6934" s="40">
        <v>-479532.1899999995</v>
      </c>
      <c r="D6934" s="42">
        <v>2172416.67</v>
      </c>
      <c r="E6934" s="41">
        <v>0</v>
      </c>
      <c r="F6934" s="43">
        <f t="shared" si="176"/>
        <v>1692884.4800000004</v>
      </c>
    </row>
    <row r="6935" spans="1:6" ht="12.75">
      <c r="A6935" s="50" t="s">
        <v>239</v>
      </c>
      <c r="B6935" s="39" t="s">
        <v>15</v>
      </c>
      <c r="C6935" s="40">
        <v>42.399999999930294</v>
      </c>
      <c r="D6935" s="42">
        <v>19041.67</v>
      </c>
      <c r="E6935" s="41">
        <v>0</v>
      </c>
      <c r="F6935" s="43">
        <f t="shared" si="176"/>
        <v>19084.069999999927</v>
      </c>
    </row>
    <row r="6936" spans="1:6" ht="12.75">
      <c r="A6936" s="50" t="s">
        <v>240</v>
      </c>
      <c r="B6936" s="39" t="s">
        <v>254</v>
      </c>
      <c r="C6936" s="40">
        <v>1598302.89</v>
      </c>
      <c r="D6936" s="42">
        <v>290000</v>
      </c>
      <c r="E6936" s="41">
        <v>0</v>
      </c>
      <c r="F6936" s="43">
        <f t="shared" si="176"/>
        <v>1888302.89</v>
      </c>
    </row>
    <row r="6937" spans="1:6" ht="12.75">
      <c r="A6937" s="50" t="s">
        <v>242</v>
      </c>
      <c r="B6937" s="39" t="s">
        <v>255</v>
      </c>
      <c r="C6937" s="40">
        <v>9458201.26999999</v>
      </c>
      <c r="D6937" s="42">
        <v>3014416.67</v>
      </c>
      <c r="E6937" s="41">
        <v>0</v>
      </c>
      <c r="F6937" s="43">
        <f t="shared" si="176"/>
        <v>12472617.93999999</v>
      </c>
    </row>
    <row r="6938" spans="1:6" ht="12.75">
      <c r="A6938" s="50" t="s">
        <v>241</v>
      </c>
      <c r="B6938" s="39" t="s">
        <v>17</v>
      </c>
      <c r="C6938" s="40">
        <v>-94639.96000000113</v>
      </c>
      <c r="D6938" s="42">
        <v>1162541.66</v>
      </c>
      <c r="E6938" s="41">
        <v>0</v>
      </c>
      <c r="F6938" s="43">
        <f t="shared" si="176"/>
        <v>1067901.6999999988</v>
      </c>
    </row>
    <row r="6939" spans="1:6" ht="12.75">
      <c r="A6939" s="50" t="s">
        <v>243</v>
      </c>
      <c r="B6939" s="39" t="s">
        <v>256</v>
      </c>
      <c r="C6939" s="40">
        <v>-769093.3800000023</v>
      </c>
      <c r="D6939" s="42">
        <v>0</v>
      </c>
      <c r="E6939" s="41">
        <v>0</v>
      </c>
      <c r="F6939" s="43">
        <f t="shared" si="176"/>
        <v>-769093.3800000023</v>
      </c>
    </row>
    <row r="6940" spans="1:6" ht="12.75">
      <c r="A6940" s="50" t="s">
        <v>244</v>
      </c>
      <c r="B6940" s="39" t="s">
        <v>257</v>
      </c>
      <c r="C6940" s="40">
        <v>-0.060000000055879354</v>
      </c>
      <c r="D6940" s="42">
        <v>1384282.94</v>
      </c>
      <c r="E6940" s="41">
        <v>0</v>
      </c>
      <c r="F6940" s="43">
        <f t="shared" si="176"/>
        <v>1384282.88</v>
      </c>
    </row>
    <row r="6941" spans="1:6" ht="12.75">
      <c r="A6941" s="50" t="s">
        <v>245</v>
      </c>
      <c r="B6941" s="39" t="s">
        <v>258</v>
      </c>
      <c r="C6941" s="40">
        <v>0.5600000000558794</v>
      </c>
      <c r="D6941" s="42">
        <v>0</v>
      </c>
      <c r="E6941" s="41">
        <v>0</v>
      </c>
      <c r="F6941" s="43">
        <f t="shared" si="176"/>
        <v>0.5600000000558794</v>
      </c>
    </row>
    <row r="6942" spans="1:6" ht="12.75">
      <c r="A6942" s="51">
        <v>980</v>
      </c>
      <c r="B6942" s="39" t="s">
        <v>259</v>
      </c>
      <c r="C6942" s="40">
        <v>5182855.58</v>
      </c>
      <c r="D6942" s="42">
        <v>0</v>
      </c>
      <c r="E6942" s="41">
        <v>0</v>
      </c>
      <c r="F6942" s="43">
        <f t="shared" si="176"/>
        <v>5182855.58</v>
      </c>
    </row>
    <row r="6943" spans="1:6" ht="12.75">
      <c r="A6943" s="51"/>
      <c r="B6943" s="39" t="s">
        <v>29</v>
      </c>
      <c r="C6943" s="40">
        <v>59496.05999999959</v>
      </c>
      <c r="D6943" s="42">
        <v>0</v>
      </c>
      <c r="E6943" s="41">
        <v>0</v>
      </c>
      <c r="F6943" s="43">
        <f t="shared" si="176"/>
        <v>59496.05999999959</v>
      </c>
    </row>
    <row r="6944" spans="1:6" ht="12.75">
      <c r="A6944" s="50" t="s">
        <v>246</v>
      </c>
      <c r="B6944" s="39" t="s">
        <v>30</v>
      </c>
      <c r="C6944" s="40">
        <v>84640.14000000003</v>
      </c>
      <c r="D6944" s="42">
        <v>0</v>
      </c>
      <c r="E6944" s="41">
        <v>0</v>
      </c>
      <c r="F6944" s="43">
        <f t="shared" si="176"/>
        <v>84640.14000000003</v>
      </c>
    </row>
    <row r="6945" spans="1:6" ht="12.75">
      <c r="A6945" s="50"/>
      <c r="B6945" s="39" t="s">
        <v>67</v>
      </c>
      <c r="C6945" s="40">
        <v>1708850.62</v>
      </c>
      <c r="D6945" s="42">
        <v>0</v>
      </c>
      <c r="E6945" s="41">
        <v>0</v>
      </c>
      <c r="F6945" s="43">
        <f t="shared" si="176"/>
        <v>1708850.62</v>
      </c>
    </row>
    <row r="6946" spans="1:6" ht="12.75">
      <c r="A6946" s="50"/>
      <c r="B6946" s="44" t="s">
        <v>66</v>
      </c>
      <c r="C6946" s="40">
        <v>208045.11999999994</v>
      </c>
      <c r="D6946" s="42">
        <v>0</v>
      </c>
      <c r="E6946" s="41">
        <v>0</v>
      </c>
      <c r="F6946" s="43">
        <f t="shared" si="176"/>
        <v>208045.11999999994</v>
      </c>
    </row>
    <row r="6947" spans="1:6" ht="15">
      <c r="A6947" s="52"/>
      <c r="B6947" s="45" t="s">
        <v>5</v>
      </c>
      <c r="C6947" s="46">
        <v>38172132.939999975</v>
      </c>
      <c r="D6947" s="47">
        <f>SUM(D6922:D6946)</f>
        <v>16666046.319999998</v>
      </c>
      <c r="E6947" s="47">
        <f>SUM(E6922:E6946)</f>
        <v>120839.1</v>
      </c>
      <c r="F6947" s="46">
        <f>SUM(F6922:F6946)</f>
        <v>54717340.159999974</v>
      </c>
    </row>
    <row r="6967" ht="12.75">
      <c r="B6967" s="37" t="s">
        <v>18</v>
      </c>
    </row>
    <row r="6968" spans="2:6" ht="12.75">
      <c r="B6968" s="34" t="s">
        <v>19</v>
      </c>
      <c r="C6968" s="35"/>
      <c r="D6968" s="35"/>
      <c r="E6968" s="36"/>
      <c r="F6968" s="36"/>
    </row>
    <row r="6969" spans="2:6" ht="15.75">
      <c r="B6969" s="34"/>
      <c r="C6969" s="14" t="s">
        <v>25</v>
      </c>
      <c r="D6969" s="14"/>
      <c r="E6969" s="15"/>
      <c r="F6969" s="38">
        <v>178</v>
      </c>
    </row>
    <row r="6970" spans="1:6" ht="12.75" customHeight="1">
      <c r="A6970" s="49"/>
      <c r="B6970" s="58" t="s">
        <v>7</v>
      </c>
      <c r="C6970" s="60" t="s">
        <v>325</v>
      </c>
      <c r="D6970" s="60" t="s">
        <v>4</v>
      </c>
      <c r="E6970" s="60" t="s">
        <v>6</v>
      </c>
      <c r="F6970" s="60" t="s">
        <v>326</v>
      </c>
    </row>
    <row r="6971" spans="1:6" ht="12.75">
      <c r="A6971" s="49" t="s">
        <v>228</v>
      </c>
      <c r="B6971" s="59"/>
      <c r="C6971" s="61"/>
      <c r="D6971" s="61"/>
      <c r="E6971" s="61"/>
      <c r="F6971" s="61"/>
    </row>
    <row r="6972" spans="1:6" ht="12.75">
      <c r="A6972" s="50"/>
      <c r="B6972" s="39" t="s">
        <v>8</v>
      </c>
      <c r="C6972" s="40">
        <v>169259.04999998212</v>
      </c>
      <c r="D6972" s="41">
        <v>0</v>
      </c>
      <c r="E6972" s="42">
        <v>0</v>
      </c>
      <c r="F6972" s="43">
        <f>C6972+D6972-E6972</f>
        <v>169259.04999998212</v>
      </c>
    </row>
    <row r="6973" spans="1:6" ht="12.75">
      <c r="A6973" s="50" t="s">
        <v>229</v>
      </c>
      <c r="B6973" s="39" t="s">
        <v>9</v>
      </c>
      <c r="C6973" s="40">
        <v>2668255.9300000006</v>
      </c>
      <c r="D6973" s="42">
        <v>0</v>
      </c>
      <c r="E6973" s="41">
        <v>0</v>
      </c>
      <c r="F6973" s="43">
        <f>C6973+D6973-E6973</f>
        <v>2668255.9300000006</v>
      </c>
    </row>
    <row r="6974" spans="1:6" ht="12.75">
      <c r="A6974" s="50" t="s">
        <v>230</v>
      </c>
      <c r="B6974" s="39" t="s">
        <v>10</v>
      </c>
      <c r="C6974" s="40">
        <v>4961989.95</v>
      </c>
      <c r="D6974" s="42">
        <v>0</v>
      </c>
      <c r="E6974" s="41">
        <v>0</v>
      </c>
      <c r="F6974" s="43">
        <f>C6974+D6974-E6974</f>
        <v>4961989.95</v>
      </c>
    </row>
    <row r="6975" spans="1:6" ht="12.75">
      <c r="A6975" s="50" t="s">
        <v>232</v>
      </c>
      <c r="B6975" s="39" t="s">
        <v>247</v>
      </c>
      <c r="C6975" s="40">
        <v>6011993.77</v>
      </c>
      <c r="D6975" s="42">
        <v>0</v>
      </c>
      <c r="E6975" s="41">
        <v>5974720.31</v>
      </c>
      <c r="F6975" s="43">
        <f>C6975+D6975-E6975</f>
        <v>37273.45999999996</v>
      </c>
    </row>
    <row r="6976" spans="1:6" ht="12.75">
      <c r="A6976" s="51">
        <v>958</v>
      </c>
      <c r="B6976" s="39" t="s">
        <v>154</v>
      </c>
      <c r="C6976" s="40">
        <v>-493.43000000040047</v>
      </c>
      <c r="D6976" s="42">
        <v>0</v>
      </c>
      <c r="E6976" s="41">
        <v>0</v>
      </c>
      <c r="F6976" s="43">
        <f>C6976+D6976-E6976</f>
        <v>-493.43000000040047</v>
      </c>
    </row>
    <row r="6977" spans="1:6" ht="12.75" customHeight="1">
      <c r="A6977" s="50" t="s">
        <v>233</v>
      </c>
      <c r="B6977" s="39" t="s">
        <v>12</v>
      </c>
      <c r="C6977" s="40">
        <v>2741493.130000001</v>
      </c>
      <c r="D6977" s="42">
        <v>0</v>
      </c>
      <c r="E6977" s="41">
        <v>0</v>
      </c>
      <c r="F6977" s="43">
        <f aca="true" t="shared" si="177" ref="F6977:F6996">C6977+D6977-E6977</f>
        <v>2741493.130000001</v>
      </c>
    </row>
    <row r="6978" spans="1:6" ht="12.75">
      <c r="A6978" s="50" t="s">
        <v>306</v>
      </c>
      <c r="B6978" s="39" t="s">
        <v>307</v>
      </c>
      <c r="C6978" s="40">
        <v>0</v>
      </c>
      <c r="D6978" s="42">
        <v>0</v>
      </c>
      <c r="E6978" s="41">
        <v>0</v>
      </c>
      <c r="F6978" s="43">
        <f t="shared" si="177"/>
        <v>0</v>
      </c>
    </row>
    <row r="6979" spans="1:6" ht="12.75">
      <c r="A6979" s="51" t="s">
        <v>234</v>
      </c>
      <c r="B6979" s="39" t="s">
        <v>248</v>
      </c>
      <c r="C6979" s="40">
        <v>3058374.54</v>
      </c>
      <c r="D6979" s="42">
        <v>0</v>
      </c>
      <c r="E6979" s="41">
        <v>0</v>
      </c>
      <c r="F6979" s="43">
        <f t="shared" si="177"/>
        <v>3058374.54</v>
      </c>
    </row>
    <row r="6980" spans="1:6" ht="22.5" customHeight="1">
      <c r="A6980" s="50" t="s">
        <v>231</v>
      </c>
      <c r="B6980" s="39" t="s">
        <v>249</v>
      </c>
      <c r="C6980" s="40">
        <v>2597239.4199999976</v>
      </c>
      <c r="D6980" s="42">
        <v>0</v>
      </c>
      <c r="E6980" s="41">
        <v>0</v>
      </c>
      <c r="F6980" s="43">
        <f t="shared" si="177"/>
        <v>2597239.4199999976</v>
      </c>
    </row>
    <row r="6981" spans="1:6" ht="22.5" customHeight="1">
      <c r="A6981" s="51" t="s">
        <v>235</v>
      </c>
      <c r="B6981" s="39" t="s">
        <v>250</v>
      </c>
      <c r="C6981" s="40">
        <v>1631854.5700000096</v>
      </c>
      <c r="D6981" s="42">
        <v>0</v>
      </c>
      <c r="E6981" s="41">
        <v>0</v>
      </c>
      <c r="F6981" s="43">
        <f t="shared" si="177"/>
        <v>1631854.5700000096</v>
      </c>
    </row>
    <row r="6982" spans="1:6" ht="12.75">
      <c r="A6982" s="50" t="s">
        <v>236</v>
      </c>
      <c r="B6982" s="39" t="s">
        <v>251</v>
      </c>
      <c r="C6982" s="40">
        <v>2891565.0500000007</v>
      </c>
      <c r="D6982" s="42">
        <v>0</v>
      </c>
      <c r="E6982" s="41">
        <v>122100</v>
      </c>
      <c r="F6982" s="43">
        <f t="shared" si="177"/>
        <v>2769465.0500000007</v>
      </c>
    </row>
    <row r="6983" spans="1:6" ht="12.75">
      <c r="A6983" s="50" t="s">
        <v>237</v>
      </c>
      <c r="B6983" s="39" t="s">
        <v>252</v>
      </c>
      <c r="C6983" s="40">
        <v>2985939.5200000005</v>
      </c>
      <c r="D6983" s="42">
        <v>0</v>
      </c>
      <c r="E6983" s="41">
        <v>100100</v>
      </c>
      <c r="F6983" s="43">
        <f t="shared" si="177"/>
        <v>2885839.5200000005</v>
      </c>
    </row>
    <row r="6984" spans="1:6" ht="12.75">
      <c r="A6984" s="50" t="s">
        <v>238</v>
      </c>
      <c r="B6984" s="39" t="s">
        <v>253</v>
      </c>
      <c r="C6984" s="40">
        <v>1692884.4800000004</v>
      </c>
      <c r="D6984" s="42">
        <v>0</v>
      </c>
      <c r="E6984" s="41">
        <v>1306030</v>
      </c>
      <c r="F6984" s="43">
        <f t="shared" si="177"/>
        <v>386854.48000000045</v>
      </c>
    </row>
    <row r="6985" spans="1:6" ht="12.75">
      <c r="A6985" s="50" t="s">
        <v>239</v>
      </c>
      <c r="B6985" s="39" t="s">
        <v>15</v>
      </c>
      <c r="C6985" s="40">
        <v>19084.069999999927</v>
      </c>
      <c r="D6985" s="42">
        <v>0</v>
      </c>
      <c r="E6985" s="41">
        <v>19050</v>
      </c>
      <c r="F6985" s="43">
        <f t="shared" si="177"/>
        <v>34.06999999992695</v>
      </c>
    </row>
    <row r="6986" spans="1:6" ht="12.75">
      <c r="A6986" s="50" t="s">
        <v>240</v>
      </c>
      <c r="B6986" s="39" t="s">
        <v>254</v>
      </c>
      <c r="C6986" s="40">
        <v>1888302.89</v>
      </c>
      <c r="D6986" s="42">
        <v>0</v>
      </c>
      <c r="E6986" s="41">
        <v>0</v>
      </c>
      <c r="F6986" s="43">
        <f t="shared" si="177"/>
        <v>1888302.89</v>
      </c>
    </row>
    <row r="6987" spans="1:6" ht="12.75">
      <c r="A6987" s="50" t="s">
        <v>242</v>
      </c>
      <c r="B6987" s="39" t="s">
        <v>255</v>
      </c>
      <c r="C6987" s="40">
        <v>12472617.93999999</v>
      </c>
      <c r="D6987" s="42">
        <v>0</v>
      </c>
      <c r="E6987" s="41">
        <v>0</v>
      </c>
      <c r="F6987" s="43">
        <f t="shared" si="177"/>
        <v>12472617.93999999</v>
      </c>
    </row>
    <row r="6988" spans="1:6" ht="12.75">
      <c r="A6988" s="50" t="s">
        <v>241</v>
      </c>
      <c r="B6988" s="39" t="s">
        <v>17</v>
      </c>
      <c r="C6988" s="40">
        <v>1067901.6999999988</v>
      </c>
      <c r="D6988" s="42">
        <v>0</v>
      </c>
      <c r="E6988" s="41">
        <v>969347.5</v>
      </c>
      <c r="F6988" s="43">
        <f t="shared" si="177"/>
        <v>98554.19999999879</v>
      </c>
    </row>
    <row r="6989" spans="1:6" ht="12.75">
      <c r="A6989" s="50" t="s">
        <v>243</v>
      </c>
      <c r="B6989" s="39" t="s">
        <v>256</v>
      </c>
      <c r="C6989" s="40">
        <v>-769093.3800000023</v>
      </c>
      <c r="D6989" s="42">
        <v>0</v>
      </c>
      <c r="E6989" s="41">
        <v>0</v>
      </c>
      <c r="F6989" s="43">
        <f t="shared" si="177"/>
        <v>-769093.3800000023</v>
      </c>
    </row>
    <row r="6990" spans="1:6" ht="12.75">
      <c r="A6990" s="50" t="s">
        <v>244</v>
      </c>
      <c r="B6990" s="39" t="s">
        <v>257</v>
      </c>
      <c r="C6990" s="40">
        <v>1384282.88</v>
      </c>
      <c r="D6990" s="42">
        <v>0</v>
      </c>
      <c r="E6990" s="41">
        <v>1384282.94</v>
      </c>
      <c r="F6990" s="43">
        <f t="shared" si="177"/>
        <v>-0.060000000055879354</v>
      </c>
    </row>
    <row r="6991" spans="1:6" ht="12.75">
      <c r="A6991" s="50" t="s">
        <v>245</v>
      </c>
      <c r="B6991" s="39" t="s">
        <v>258</v>
      </c>
      <c r="C6991" s="40">
        <v>0.5600000000558794</v>
      </c>
      <c r="D6991" s="42">
        <v>0</v>
      </c>
      <c r="E6991" s="41">
        <v>0</v>
      </c>
      <c r="F6991" s="43">
        <f t="shared" si="177"/>
        <v>0.5600000000558794</v>
      </c>
    </row>
    <row r="6992" spans="1:6" ht="12.75">
      <c r="A6992" s="51">
        <v>980</v>
      </c>
      <c r="B6992" s="39" t="s">
        <v>259</v>
      </c>
      <c r="C6992" s="40">
        <v>5182855.58</v>
      </c>
      <c r="D6992" s="42">
        <v>0</v>
      </c>
      <c r="E6992" s="41">
        <v>0</v>
      </c>
      <c r="F6992" s="43">
        <f t="shared" si="177"/>
        <v>5182855.58</v>
      </c>
    </row>
    <row r="6993" spans="1:6" ht="12.75">
      <c r="A6993" s="51"/>
      <c r="B6993" s="39" t="s">
        <v>29</v>
      </c>
      <c r="C6993" s="40">
        <v>59496.05999999959</v>
      </c>
      <c r="D6993" s="42">
        <v>0</v>
      </c>
      <c r="E6993" s="41">
        <v>0</v>
      </c>
      <c r="F6993" s="43">
        <f t="shared" si="177"/>
        <v>59496.05999999959</v>
      </c>
    </row>
    <row r="6994" spans="1:6" ht="12.75">
      <c r="A6994" s="50" t="s">
        <v>246</v>
      </c>
      <c r="B6994" s="39" t="s">
        <v>30</v>
      </c>
      <c r="C6994" s="40">
        <v>84640.14000000003</v>
      </c>
      <c r="D6994" s="42">
        <v>0</v>
      </c>
      <c r="E6994" s="41">
        <v>0</v>
      </c>
      <c r="F6994" s="43">
        <f t="shared" si="177"/>
        <v>84640.14000000003</v>
      </c>
    </row>
    <row r="6995" spans="1:6" ht="12.75">
      <c r="A6995" s="50"/>
      <c r="B6995" s="39" t="s">
        <v>67</v>
      </c>
      <c r="C6995" s="40">
        <v>1708850.62</v>
      </c>
      <c r="D6995" s="42">
        <v>0</v>
      </c>
      <c r="E6995" s="41">
        <v>0</v>
      </c>
      <c r="F6995" s="43">
        <f t="shared" si="177"/>
        <v>1708850.62</v>
      </c>
    </row>
    <row r="6996" spans="1:6" ht="12.75">
      <c r="A6996" s="50"/>
      <c r="B6996" s="44" t="s">
        <v>66</v>
      </c>
      <c r="C6996" s="40">
        <v>208045.11999999994</v>
      </c>
      <c r="D6996" s="42">
        <v>15464</v>
      </c>
      <c r="E6996" s="41">
        <v>0</v>
      </c>
      <c r="F6996" s="43">
        <f t="shared" si="177"/>
        <v>223509.11999999994</v>
      </c>
    </row>
    <row r="6997" spans="1:6" ht="15">
      <c r="A6997" s="52"/>
      <c r="B6997" s="45" t="s">
        <v>5</v>
      </c>
      <c r="C6997" s="46">
        <v>54717340.159999974</v>
      </c>
      <c r="D6997" s="47">
        <f>SUM(D6972:D6996)</f>
        <v>15464</v>
      </c>
      <c r="E6997" s="47">
        <f>SUM(E6972:E6996)</f>
        <v>9875630.749999998</v>
      </c>
      <c r="F6997" s="46">
        <f>SUM(F6972:F6996)</f>
        <v>44857173.40999997</v>
      </c>
    </row>
    <row r="7005" ht="12.75">
      <c r="B7005" s="37" t="s">
        <v>18</v>
      </c>
    </row>
    <row r="7006" spans="2:6" ht="12.75">
      <c r="B7006" s="34" t="s">
        <v>19</v>
      </c>
      <c r="C7006" s="35"/>
      <c r="D7006" s="35"/>
      <c r="E7006" s="36"/>
      <c r="F7006" s="36"/>
    </row>
    <row r="7007" spans="2:6" ht="15.75">
      <c r="B7007" s="34"/>
      <c r="C7007" s="14" t="s">
        <v>25</v>
      </c>
      <c r="D7007" s="14"/>
      <c r="E7007" s="15"/>
      <c r="F7007" s="38">
        <v>179</v>
      </c>
    </row>
    <row r="7008" spans="1:6" ht="12.75">
      <c r="A7008" s="49"/>
      <c r="B7008" s="58" t="s">
        <v>7</v>
      </c>
      <c r="C7008" s="60" t="s">
        <v>326</v>
      </c>
      <c r="D7008" s="60" t="s">
        <v>4</v>
      </c>
      <c r="E7008" s="60" t="s">
        <v>6</v>
      </c>
      <c r="F7008" s="60" t="s">
        <v>327</v>
      </c>
    </row>
    <row r="7009" spans="1:6" ht="12.75">
      <c r="A7009" s="49" t="s">
        <v>228</v>
      </c>
      <c r="B7009" s="59"/>
      <c r="C7009" s="61"/>
      <c r="D7009" s="61"/>
      <c r="E7009" s="61"/>
      <c r="F7009" s="61"/>
    </row>
    <row r="7010" spans="1:6" ht="12.75">
      <c r="A7010" s="50"/>
      <c r="B7010" s="39" t="s">
        <v>8</v>
      </c>
      <c r="C7010" s="40">
        <v>169259.04999998212</v>
      </c>
      <c r="D7010" s="41">
        <v>0</v>
      </c>
      <c r="E7010" s="42">
        <v>0</v>
      </c>
      <c r="F7010" s="43">
        <f>C7010+D7010-E7010</f>
        <v>169259.04999998212</v>
      </c>
    </row>
    <row r="7011" spans="1:6" ht="12.75">
      <c r="A7011" s="50" t="s">
        <v>229</v>
      </c>
      <c r="B7011" s="39" t="s">
        <v>9</v>
      </c>
      <c r="C7011" s="40">
        <v>2668255.9300000006</v>
      </c>
      <c r="D7011" s="42">
        <v>0</v>
      </c>
      <c r="E7011" s="41">
        <v>0</v>
      </c>
      <c r="F7011" s="43">
        <f>C7011+D7011-E7011</f>
        <v>2668255.9300000006</v>
      </c>
    </row>
    <row r="7012" spans="1:6" ht="12.75">
      <c r="A7012" s="50" t="s">
        <v>230</v>
      </c>
      <c r="B7012" s="39" t="s">
        <v>10</v>
      </c>
      <c r="C7012" s="40">
        <v>4961989.95</v>
      </c>
      <c r="D7012" s="42">
        <v>0</v>
      </c>
      <c r="E7012" s="41">
        <v>0</v>
      </c>
      <c r="F7012" s="43">
        <f>C7012+D7012-E7012</f>
        <v>4961989.95</v>
      </c>
    </row>
    <row r="7013" spans="1:6" ht="12.75">
      <c r="A7013" s="50" t="s">
        <v>232</v>
      </c>
      <c r="B7013" s="39" t="s">
        <v>247</v>
      </c>
      <c r="C7013" s="40">
        <v>37273.45999999996</v>
      </c>
      <c r="D7013" s="42">
        <v>0</v>
      </c>
      <c r="E7013" s="41">
        <v>0</v>
      </c>
      <c r="F7013" s="43">
        <f>C7013+D7013-E7013</f>
        <v>37273.45999999996</v>
      </c>
    </row>
    <row r="7014" spans="1:6" ht="12.75">
      <c r="A7014" s="51">
        <v>958</v>
      </c>
      <c r="B7014" s="39" t="s">
        <v>154</v>
      </c>
      <c r="C7014" s="40">
        <v>-493.43000000040047</v>
      </c>
      <c r="D7014" s="42">
        <v>0</v>
      </c>
      <c r="E7014" s="41">
        <v>0</v>
      </c>
      <c r="F7014" s="43">
        <f>C7014+D7014-E7014</f>
        <v>-493.43000000040047</v>
      </c>
    </row>
    <row r="7015" spans="1:6" ht="12.75">
      <c r="A7015" s="50" t="s">
        <v>233</v>
      </c>
      <c r="B7015" s="39" t="s">
        <v>12</v>
      </c>
      <c r="C7015" s="40">
        <v>2741493.130000001</v>
      </c>
      <c r="D7015" s="42">
        <v>0</v>
      </c>
      <c r="E7015" s="41">
        <v>278971.93</v>
      </c>
      <c r="F7015" s="43">
        <f aca="true" t="shared" si="178" ref="F7015:F7034">C7015+D7015-E7015</f>
        <v>2462521.2000000007</v>
      </c>
    </row>
    <row r="7016" spans="1:6" ht="12.75">
      <c r="A7016" s="50" t="s">
        <v>306</v>
      </c>
      <c r="B7016" s="39" t="s">
        <v>307</v>
      </c>
      <c r="C7016" s="40">
        <v>0</v>
      </c>
      <c r="D7016" s="42">
        <v>0</v>
      </c>
      <c r="E7016" s="41">
        <v>0</v>
      </c>
      <c r="F7016" s="43">
        <f t="shared" si="178"/>
        <v>0</v>
      </c>
    </row>
    <row r="7017" spans="1:6" ht="12.75">
      <c r="A7017" s="51" t="s">
        <v>234</v>
      </c>
      <c r="B7017" s="39" t="s">
        <v>248</v>
      </c>
      <c r="C7017" s="40">
        <v>3058374.54</v>
      </c>
      <c r="D7017" s="42">
        <v>0</v>
      </c>
      <c r="E7017" s="41">
        <v>1049988.61</v>
      </c>
      <c r="F7017" s="43">
        <f t="shared" si="178"/>
        <v>2008385.93</v>
      </c>
    </row>
    <row r="7018" spans="1:6" ht="12.75">
      <c r="A7018" s="50" t="s">
        <v>231</v>
      </c>
      <c r="B7018" s="39" t="s">
        <v>249</v>
      </c>
      <c r="C7018" s="40">
        <v>2597239.4199999976</v>
      </c>
      <c r="D7018" s="42">
        <v>0</v>
      </c>
      <c r="E7018" s="41">
        <v>0</v>
      </c>
      <c r="F7018" s="43">
        <f t="shared" si="178"/>
        <v>2597239.4199999976</v>
      </c>
    </row>
    <row r="7019" spans="1:6" ht="12.75">
      <c r="A7019" s="51" t="s">
        <v>235</v>
      </c>
      <c r="B7019" s="39" t="s">
        <v>250</v>
      </c>
      <c r="C7019" s="40">
        <v>1631854.5700000096</v>
      </c>
      <c r="D7019" s="42">
        <v>0</v>
      </c>
      <c r="E7019" s="41">
        <v>0</v>
      </c>
      <c r="F7019" s="43">
        <f t="shared" si="178"/>
        <v>1631854.5700000096</v>
      </c>
    </row>
    <row r="7020" spans="1:6" ht="12.75">
      <c r="A7020" s="50" t="s">
        <v>236</v>
      </c>
      <c r="B7020" s="39" t="s">
        <v>251</v>
      </c>
      <c r="C7020" s="40">
        <v>2769465.0500000007</v>
      </c>
      <c r="D7020" s="42">
        <v>0</v>
      </c>
      <c r="E7020" s="41">
        <v>0</v>
      </c>
      <c r="F7020" s="43">
        <f t="shared" si="178"/>
        <v>2769465.0500000007</v>
      </c>
    </row>
    <row r="7021" spans="1:6" ht="12.75">
      <c r="A7021" s="50" t="s">
        <v>237</v>
      </c>
      <c r="B7021" s="39" t="s">
        <v>252</v>
      </c>
      <c r="C7021" s="40">
        <v>2885839.5200000005</v>
      </c>
      <c r="D7021" s="42">
        <v>0</v>
      </c>
      <c r="E7021" s="41">
        <v>0</v>
      </c>
      <c r="F7021" s="43">
        <f t="shared" si="178"/>
        <v>2885839.5200000005</v>
      </c>
    </row>
    <row r="7022" spans="1:6" ht="12.75">
      <c r="A7022" s="50" t="s">
        <v>238</v>
      </c>
      <c r="B7022" s="39" t="s">
        <v>253</v>
      </c>
      <c r="C7022" s="40">
        <v>386854.48000000045</v>
      </c>
      <c r="D7022" s="42">
        <v>0</v>
      </c>
      <c r="E7022" s="41">
        <v>0</v>
      </c>
      <c r="F7022" s="43">
        <f t="shared" si="178"/>
        <v>386854.48000000045</v>
      </c>
    </row>
    <row r="7023" spans="1:6" ht="12.75">
      <c r="A7023" s="50" t="s">
        <v>239</v>
      </c>
      <c r="B7023" s="39" t="s">
        <v>15</v>
      </c>
      <c r="C7023" s="40">
        <v>34.06999999992695</v>
      </c>
      <c r="D7023" s="42">
        <v>0</v>
      </c>
      <c r="E7023" s="41">
        <v>0</v>
      </c>
      <c r="F7023" s="43">
        <f t="shared" si="178"/>
        <v>34.06999999992695</v>
      </c>
    </row>
    <row r="7024" spans="1:6" ht="12.75">
      <c r="A7024" s="50" t="s">
        <v>240</v>
      </c>
      <c r="B7024" s="39" t="s">
        <v>254</v>
      </c>
      <c r="C7024" s="40">
        <v>1888302.89</v>
      </c>
      <c r="D7024" s="42">
        <v>0</v>
      </c>
      <c r="E7024" s="41">
        <v>0</v>
      </c>
      <c r="F7024" s="43">
        <f t="shared" si="178"/>
        <v>1888302.89</v>
      </c>
    </row>
    <row r="7025" spans="1:6" ht="12.75">
      <c r="A7025" s="50" t="s">
        <v>242</v>
      </c>
      <c r="B7025" s="39" t="s">
        <v>255</v>
      </c>
      <c r="C7025" s="40">
        <v>12472617.93999999</v>
      </c>
      <c r="D7025" s="42">
        <v>0</v>
      </c>
      <c r="E7025" s="41">
        <v>0</v>
      </c>
      <c r="F7025" s="43">
        <f t="shared" si="178"/>
        <v>12472617.93999999</v>
      </c>
    </row>
    <row r="7026" spans="1:6" ht="12.75">
      <c r="A7026" s="50" t="s">
        <v>241</v>
      </c>
      <c r="B7026" s="39" t="s">
        <v>17</v>
      </c>
      <c r="C7026" s="40">
        <v>98554.19999999879</v>
      </c>
      <c r="D7026" s="42">
        <v>0</v>
      </c>
      <c r="E7026" s="41">
        <v>0</v>
      </c>
      <c r="F7026" s="43">
        <f t="shared" si="178"/>
        <v>98554.19999999879</v>
      </c>
    </row>
    <row r="7027" spans="1:6" ht="12.75">
      <c r="A7027" s="50" t="s">
        <v>243</v>
      </c>
      <c r="B7027" s="39" t="s">
        <v>256</v>
      </c>
      <c r="C7027" s="40">
        <v>-769093.3800000023</v>
      </c>
      <c r="D7027" s="42">
        <v>0</v>
      </c>
      <c r="E7027" s="41">
        <v>0</v>
      </c>
      <c r="F7027" s="43">
        <f t="shared" si="178"/>
        <v>-769093.3800000023</v>
      </c>
    </row>
    <row r="7028" spans="1:6" ht="12.75">
      <c r="A7028" s="50" t="s">
        <v>244</v>
      </c>
      <c r="B7028" s="39" t="s">
        <v>257</v>
      </c>
      <c r="C7028" s="40">
        <v>-0.060000000055879354</v>
      </c>
      <c r="D7028" s="42">
        <v>0</v>
      </c>
      <c r="E7028" s="41">
        <v>0</v>
      </c>
      <c r="F7028" s="43">
        <f t="shared" si="178"/>
        <v>-0.060000000055879354</v>
      </c>
    </row>
    <row r="7029" spans="1:6" ht="12.75">
      <c r="A7029" s="50" t="s">
        <v>245</v>
      </c>
      <c r="B7029" s="39" t="s">
        <v>258</v>
      </c>
      <c r="C7029" s="40">
        <v>0.5600000000558794</v>
      </c>
      <c r="D7029" s="42">
        <v>0</v>
      </c>
      <c r="E7029" s="41">
        <v>0</v>
      </c>
      <c r="F7029" s="43">
        <f t="shared" si="178"/>
        <v>0.5600000000558794</v>
      </c>
    </row>
    <row r="7030" spans="1:6" ht="12.75">
      <c r="A7030" s="51">
        <v>980</v>
      </c>
      <c r="B7030" s="39" t="s">
        <v>259</v>
      </c>
      <c r="C7030" s="40">
        <v>5182855.58</v>
      </c>
      <c r="D7030" s="42">
        <v>0</v>
      </c>
      <c r="E7030" s="41">
        <v>0</v>
      </c>
      <c r="F7030" s="43">
        <f t="shared" si="178"/>
        <v>5182855.58</v>
      </c>
    </row>
    <row r="7031" spans="1:6" ht="12.75">
      <c r="A7031" s="51"/>
      <c r="B7031" s="39" t="s">
        <v>29</v>
      </c>
      <c r="C7031" s="40">
        <v>59496.05999999959</v>
      </c>
      <c r="D7031" s="42">
        <v>0</v>
      </c>
      <c r="E7031" s="41">
        <v>0</v>
      </c>
      <c r="F7031" s="43">
        <f t="shared" si="178"/>
        <v>59496.05999999959</v>
      </c>
    </row>
    <row r="7032" spans="1:6" ht="12.75">
      <c r="A7032" s="50" t="s">
        <v>246</v>
      </c>
      <c r="B7032" s="39" t="s">
        <v>30</v>
      </c>
      <c r="C7032" s="40">
        <v>84640.14000000003</v>
      </c>
      <c r="D7032" s="42">
        <v>0</v>
      </c>
      <c r="E7032" s="41">
        <v>0</v>
      </c>
      <c r="F7032" s="43">
        <f t="shared" si="178"/>
        <v>84640.14000000003</v>
      </c>
    </row>
    <row r="7033" spans="1:6" ht="12.75">
      <c r="A7033" s="50"/>
      <c r="B7033" s="39" t="s">
        <v>67</v>
      </c>
      <c r="C7033" s="40">
        <v>1708850.62</v>
      </c>
      <c r="D7033" s="42">
        <v>0</v>
      </c>
      <c r="E7033" s="41">
        <v>0</v>
      </c>
      <c r="F7033" s="43">
        <f t="shared" si="178"/>
        <v>1708850.62</v>
      </c>
    </row>
    <row r="7034" spans="1:6" ht="12.75">
      <c r="A7034" s="50"/>
      <c r="B7034" s="44" t="s">
        <v>66</v>
      </c>
      <c r="C7034" s="40">
        <v>223509.11999999994</v>
      </c>
      <c r="D7034" s="42">
        <v>0</v>
      </c>
      <c r="E7034" s="41">
        <v>0</v>
      </c>
      <c r="F7034" s="43">
        <f t="shared" si="178"/>
        <v>223509.11999999994</v>
      </c>
    </row>
    <row r="7035" spans="1:6" ht="15">
      <c r="A7035" s="52"/>
      <c r="B7035" s="45" t="s">
        <v>5</v>
      </c>
      <c r="C7035" s="46">
        <v>44857173.40999997</v>
      </c>
      <c r="D7035" s="47">
        <f>SUM(D7010:D7034)</f>
        <v>0</v>
      </c>
      <c r="E7035" s="47">
        <f>SUM(E7010:E7034)</f>
        <v>1328960.54</v>
      </c>
      <c r="F7035" s="46">
        <f>SUM(F7010:F7034)</f>
        <v>43528212.869999975</v>
      </c>
    </row>
    <row r="7049" ht="12.75">
      <c r="B7049" s="37" t="s">
        <v>18</v>
      </c>
    </row>
    <row r="7050" spans="2:6" ht="12.75">
      <c r="B7050" s="34" t="s">
        <v>19</v>
      </c>
      <c r="C7050" s="35"/>
      <c r="D7050" s="35"/>
      <c r="E7050" s="36"/>
      <c r="F7050" s="36"/>
    </row>
    <row r="7051" spans="2:6" ht="15.75">
      <c r="B7051" s="34"/>
      <c r="C7051" s="14" t="s">
        <v>25</v>
      </c>
      <c r="D7051" s="14"/>
      <c r="E7051" s="15"/>
      <c r="F7051" s="38">
        <v>180</v>
      </c>
    </row>
    <row r="7052" spans="1:6" ht="12.75">
      <c r="A7052" s="49"/>
      <c r="B7052" s="58" t="s">
        <v>7</v>
      </c>
      <c r="C7052" s="60" t="s">
        <v>327</v>
      </c>
      <c r="D7052" s="60" t="s">
        <v>4</v>
      </c>
      <c r="E7052" s="60" t="s">
        <v>6</v>
      </c>
      <c r="F7052" s="60" t="s">
        <v>328</v>
      </c>
    </row>
    <row r="7053" spans="1:6" ht="12.75">
      <c r="A7053" s="49" t="s">
        <v>228</v>
      </c>
      <c r="B7053" s="59"/>
      <c r="C7053" s="61"/>
      <c r="D7053" s="61"/>
      <c r="E7053" s="61"/>
      <c r="F7053" s="61"/>
    </row>
    <row r="7054" spans="1:6" ht="12.75">
      <c r="A7054" s="50"/>
      <c r="B7054" s="39" t="s">
        <v>8</v>
      </c>
      <c r="C7054" s="40">
        <v>169259.04999998212</v>
      </c>
      <c r="D7054" s="41">
        <v>0</v>
      </c>
      <c r="E7054" s="42">
        <v>0</v>
      </c>
      <c r="F7054" s="43">
        <f>C7054+D7054-E7054</f>
        <v>169259.04999998212</v>
      </c>
    </row>
    <row r="7055" spans="1:6" ht="12.75">
      <c r="A7055" s="50" t="s">
        <v>229</v>
      </c>
      <c r="B7055" s="39" t="s">
        <v>9</v>
      </c>
      <c r="C7055" s="40">
        <v>2668255.9300000006</v>
      </c>
      <c r="D7055" s="42">
        <v>0</v>
      </c>
      <c r="E7055" s="41">
        <v>0</v>
      </c>
      <c r="F7055" s="43">
        <f>C7055+D7055-E7055</f>
        <v>2668255.9300000006</v>
      </c>
    </row>
    <row r="7056" spans="1:6" ht="12.75">
      <c r="A7056" s="50" t="s">
        <v>230</v>
      </c>
      <c r="B7056" s="39" t="s">
        <v>10</v>
      </c>
      <c r="C7056" s="40">
        <v>4961989.95</v>
      </c>
      <c r="D7056" s="42">
        <v>0</v>
      </c>
      <c r="E7056" s="41">
        <v>0</v>
      </c>
      <c r="F7056" s="43">
        <f>C7056+D7056-E7056</f>
        <v>4961989.95</v>
      </c>
    </row>
    <row r="7057" spans="1:6" ht="12.75">
      <c r="A7057" s="50" t="s">
        <v>232</v>
      </c>
      <c r="B7057" s="39" t="s">
        <v>247</v>
      </c>
      <c r="C7057" s="40">
        <v>37273.45999999996</v>
      </c>
      <c r="D7057" s="42">
        <v>0</v>
      </c>
      <c r="E7057" s="41">
        <v>0</v>
      </c>
      <c r="F7057" s="43">
        <f>C7057+D7057-E7057</f>
        <v>37273.45999999996</v>
      </c>
    </row>
    <row r="7058" spans="1:6" ht="12.75">
      <c r="A7058" s="51">
        <v>958</v>
      </c>
      <c r="B7058" s="39" t="s">
        <v>154</v>
      </c>
      <c r="C7058" s="40">
        <v>-493.43000000040047</v>
      </c>
      <c r="D7058" s="42">
        <v>0</v>
      </c>
      <c r="E7058" s="41">
        <v>0</v>
      </c>
      <c r="F7058" s="43">
        <f>C7058+D7058-E7058</f>
        <v>-493.43000000040047</v>
      </c>
    </row>
    <row r="7059" spans="1:6" ht="12.75">
      <c r="A7059" s="50" t="s">
        <v>233</v>
      </c>
      <c r="B7059" s="39" t="s">
        <v>12</v>
      </c>
      <c r="C7059" s="40">
        <v>2462521.2000000007</v>
      </c>
      <c r="D7059" s="42">
        <v>0</v>
      </c>
      <c r="E7059" s="41">
        <v>0</v>
      </c>
      <c r="F7059" s="43">
        <f aca="true" t="shared" si="179" ref="F7059:F7078">C7059+D7059-E7059</f>
        <v>2462521.2000000007</v>
      </c>
    </row>
    <row r="7060" spans="1:6" ht="12.75">
      <c r="A7060" s="50" t="s">
        <v>306</v>
      </c>
      <c r="B7060" s="39" t="s">
        <v>307</v>
      </c>
      <c r="C7060" s="40">
        <v>0</v>
      </c>
      <c r="D7060" s="42">
        <v>0</v>
      </c>
      <c r="E7060" s="41">
        <v>0</v>
      </c>
      <c r="F7060" s="43">
        <f t="shared" si="179"/>
        <v>0</v>
      </c>
    </row>
    <row r="7061" spans="1:6" ht="12.75">
      <c r="A7061" s="51" t="s">
        <v>234</v>
      </c>
      <c r="B7061" s="39" t="s">
        <v>248</v>
      </c>
      <c r="C7061" s="40">
        <v>2008385.93</v>
      </c>
      <c r="D7061" s="42">
        <v>0</v>
      </c>
      <c r="E7061" s="41">
        <v>0</v>
      </c>
      <c r="F7061" s="43">
        <f t="shared" si="179"/>
        <v>2008385.93</v>
      </c>
    </row>
    <row r="7062" spans="1:6" ht="12.75">
      <c r="A7062" s="50" t="s">
        <v>231</v>
      </c>
      <c r="B7062" s="39" t="s">
        <v>249</v>
      </c>
      <c r="C7062" s="40">
        <v>2597239.4199999976</v>
      </c>
      <c r="D7062" s="42">
        <v>0</v>
      </c>
      <c r="E7062" s="41">
        <v>0</v>
      </c>
      <c r="F7062" s="43">
        <f t="shared" si="179"/>
        <v>2597239.4199999976</v>
      </c>
    </row>
    <row r="7063" spans="1:6" ht="12.75">
      <c r="A7063" s="51" t="s">
        <v>235</v>
      </c>
      <c r="B7063" s="39" t="s">
        <v>250</v>
      </c>
      <c r="C7063" s="40">
        <v>1631854.5700000096</v>
      </c>
      <c r="D7063" s="42">
        <v>0</v>
      </c>
      <c r="E7063" s="41">
        <v>0</v>
      </c>
      <c r="F7063" s="43">
        <f t="shared" si="179"/>
        <v>1631854.5700000096</v>
      </c>
    </row>
    <row r="7064" spans="1:6" ht="12.75">
      <c r="A7064" s="50" t="s">
        <v>236</v>
      </c>
      <c r="B7064" s="39" t="s">
        <v>251</v>
      </c>
      <c r="C7064" s="40">
        <v>2769465.0500000007</v>
      </c>
      <c r="D7064" s="42">
        <v>0</v>
      </c>
      <c r="E7064" s="41">
        <v>0</v>
      </c>
      <c r="F7064" s="43">
        <f t="shared" si="179"/>
        <v>2769465.0500000007</v>
      </c>
    </row>
    <row r="7065" spans="1:6" ht="12.75">
      <c r="A7065" s="50" t="s">
        <v>237</v>
      </c>
      <c r="B7065" s="39" t="s">
        <v>252</v>
      </c>
      <c r="C7065" s="40">
        <v>2885839.5200000005</v>
      </c>
      <c r="D7065" s="42">
        <v>0</v>
      </c>
      <c r="E7065" s="41">
        <v>0</v>
      </c>
      <c r="F7065" s="43">
        <f t="shared" si="179"/>
        <v>2885839.5200000005</v>
      </c>
    </row>
    <row r="7066" spans="1:6" ht="12.75">
      <c r="A7066" s="50" t="s">
        <v>238</v>
      </c>
      <c r="B7066" s="39" t="s">
        <v>253</v>
      </c>
      <c r="C7066" s="40">
        <v>386854.48000000045</v>
      </c>
      <c r="D7066" s="42">
        <v>0</v>
      </c>
      <c r="E7066" s="41">
        <v>0</v>
      </c>
      <c r="F7066" s="43">
        <f t="shared" si="179"/>
        <v>386854.48000000045</v>
      </c>
    </row>
    <row r="7067" spans="1:6" ht="12.75">
      <c r="A7067" s="50" t="s">
        <v>239</v>
      </c>
      <c r="B7067" s="39" t="s">
        <v>15</v>
      </c>
      <c r="C7067" s="40">
        <v>34.06999999992695</v>
      </c>
      <c r="D7067" s="42">
        <v>0</v>
      </c>
      <c r="E7067" s="41">
        <v>0</v>
      </c>
      <c r="F7067" s="43">
        <f t="shared" si="179"/>
        <v>34.06999999992695</v>
      </c>
    </row>
    <row r="7068" spans="1:6" ht="12.75">
      <c r="A7068" s="50" t="s">
        <v>240</v>
      </c>
      <c r="B7068" s="39" t="s">
        <v>254</v>
      </c>
      <c r="C7068" s="40">
        <v>1888302.89</v>
      </c>
      <c r="D7068" s="42">
        <v>0</v>
      </c>
      <c r="E7068" s="41">
        <v>0</v>
      </c>
      <c r="F7068" s="43">
        <f t="shared" si="179"/>
        <v>1888302.89</v>
      </c>
    </row>
    <row r="7069" spans="1:6" ht="12.75">
      <c r="A7069" s="50" t="s">
        <v>242</v>
      </c>
      <c r="B7069" s="39" t="s">
        <v>255</v>
      </c>
      <c r="C7069" s="40">
        <v>12472617.93999999</v>
      </c>
      <c r="D7069" s="42">
        <v>0</v>
      </c>
      <c r="E7069" s="41">
        <v>0</v>
      </c>
      <c r="F7069" s="43">
        <f t="shared" si="179"/>
        <v>12472617.93999999</v>
      </c>
    </row>
    <row r="7070" spans="1:6" ht="12.75">
      <c r="A7070" s="50" t="s">
        <v>241</v>
      </c>
      <c r="B7070" s="39" t="s">
        <v>17</v>
      </c>
      <c r="C7070" s="40">
        <v>98554.19999999879</v>
      </c>
      <c r="D7070" s="42">
        <v>0</v>
      </c>
      <c r="E7070" s="41">
        <v>0</v>
      </c>
      <c r="F7070" s="43">
        <f t="shared" si="179"/>
        <v>98554.19999999879</v>
      </c>
    </row>
    <row r="7071" spans="1:6" ht="12.75">
      <c r="A7071" s="50" t="s">
        <v>243</v>
      </c>
      <c r="B7071" s="39" t="s">
        <v>256</v>
      </c>
      <c r="C7071" s="40">
        <v>-769093.3800000023</v>
      </c>
      <c r="D7071" s="42">
        <v>0</v>
      </c>
      <c r="E7071" s="41">
        <v>0</v>
      </c>
      <c r="F7071" s="43">
        <f t="shared" si="179"/>
        <v>-769093.3800000023</v>
      </c>
    </row>
    <row r="7072" spans="1:6" ht="12.75">
      <c r="A7072" s="50" t="s">
        <v>244</v>
      </c>
      <c r="B7072" s="39" t="s">
        <v>257</v>
      </c>
      <c r="C7072" s="40">
        <v>-0.060000000055879354</v>
      </c>
      <c r="D7072" s="42">
        <v>0</v>
      </c>
      <c r="E7072" s="41">
        <v>0</v>
      </c>
      <c r="F7072" s="43">
        <f t="shared" si="179"/>
        <v>-0.060000000055879354</v>
      </c>
    </row>
    <row r="7073" spans="1:6" ht="12.75">
      <c r="A7073" s="50" t="s">
        <v>245</v>
      </c>
      <c r="B7073" s="39" t="s">
        <v>258</v>
      </c>
      <c r="C7073" s="40">
        <v>0.5600000000558794</v>
      </c>
      <c r="D7073" s="42">
        <v>0</v>
      </c>
      <c r="E7073" s="41">
        <v>0</v>
      </c>
      <c r="F7073" s="43">
        <f t="shared" si="179"/>
        <v>0.5600000000558794</v>
      </c>
    </row>
    <row r="7074" spans="1:6" ht="12.75">
      <c r="A7074" s="51">
        <v>980</v>
      </c>
      <c r="B7074" s="39" t="s">
        <v>259</v>
      </c>
      <c r="C7074" s="40">
        <v>5182855.58</v>
      </c>
      <c r="D7074" s="42">
        <v>0</v>
      </c>
      <c r="E7074" s="41">
        <v>0</v>
      </c>
      <c r="F7074" s="43">
        <f t="shared" si="179"/>
        <v>5182855.58</v>
      </c>
    </row>
    <row r="7075" spans="1:6" ht="12.75">
      <c r="A7075" s="51"/>
      <c r="B7075" s="39" t="s">
        <v>29</v>
      </c>
      <c r="C7075" s="40">
        <v>59496.05999999959</v>
      </c>
      <c r="D7075" s="42">
        <v>0</v>
      </c>
      <c r="E7075" s="41">
        <v>0</v>
      </c>
      <c r="F7075" s="43">
        <f t="shared" si="179"/>
        <v>59496.05999999959</v>
      </c>
    </row>
    <row r="7076" spans="1:6" ht="12.75">
      <c r="A7076" s="50" t="s">
        <v>246</v>
      </c>
      <c r="B7076" s="39" t="s">
        <v>30</v>
      </c>
      <c r="C7076" s="40">
        <v>84640.14000000003</v>
      </c>
      <c r="D7076" s="42">
        <v>0</v>
      </c>
      <c r="E7076" s="41">
        <v>0</v>
      </c>
      <c r="F7076" s="43">
        <f t="shared" si="179"/>
        <v>84640.14000000003</v>
      </c>
    </row>
    <row r="7077" spans="1:6" ht="12.75">
      <c r="A7077" s="50"/>
      <c r="B7077" s="39" t="s">
        <v>67</v>
      </c>
      <c r="C7077" s="40">
        <v>1708850.62</v>
      </c>
      <c r="D7077" s="42">
        <v>0</v>
      </c>
      <c r="E7077" s="41">
        <v>0</v>
      </c>
      <c r="F7077" s="43">
        <f t="shared" si="179"/>
        <v>1708850.62</v>
      </c>
    </row>
    <row r="7078" spans="1:6" ht="12.75">
      <c r="A7078" s="50"/>
      <c r="B7078" s="44" t="s">
        <v>66</v>
      </c>
      <c r="C7078" s="40">
        <v>223509.11999999994</v>
      </c>
      <c r="D7078" s="42">
        <v>12464</v>
      </c>
      <c r="E7078" s="41">
        <v>145509.07</v>
      </c>
      <c r="F7078" s="43">
        <f t="shared" si="179"/>
        <v>90464.04999999993</v>
      </c>
    </row>
    <row r="7079" spans="1:6" ht="15">
      <c r="A7079" s="52"/>
      <c r="B7079" s="45" t="s">
        <v>5</v>
      </c>
      <c r="C7079" s="46">
        <v>43528212.869999975</v>
      </c>
      <c r="D7079" s="47">
        <f>SUM(D7054:D7078)</f>
        <v>12464</v>
      </c>
      <c r="E7079" s="47">
        <f>SUM(E7054:E7078)</f>
        <v>145509.07</v>
      </c>
      <c r="F7079" s="46">
        <f>SUM(F7054:F7078)</f>
        <v>43395167.799999975</v>
      </c>
    </row>
    <row r="7094" ht="12.75">
      <c r="B7094" s="37" t="s">
        <v>18</v>
      </c>
    </row>
    <row r="7095" spans="2:6" ht="12.75">
      <c r="B7095" s="34" t="s">
        <v>19</v>
      </c>
      <c r="C7095" s="35"/>
      <c r="D7095" s="35"/>
      <c r="E7095" s="36"/>
      <c r="F7095" s="36"/>
    </row>
    <row r="7096" spans="2:6" ht="15.75">
      <c r="B7096" s="34"/>
      <c r="C7096" s="14" t="s">
        <v>25</v>
      </c>
      <c r="D7096" s="14"/>
      <c r="E7096" s="15"/>
      <c r="F7096" s="38">
        <v>181</v>
      </c>
    </row>
    <row r="7097" spans="1:6" ht="12.75">
      <c r="A7097" s="49"/>
      <c r="B7097" s="58" t="s">
        <v>7</v>
      </c>
      <c r="C7097" s="60" t="s">
        <v>328</v>
      </c>
      <c r="D7097" s="60" t="s">
        <v>4</v>
      </c>
      <c r="E7097" s="60" t="s">
        <v>6</v>
      </c>
      <c r="F7097" s="60" t="s">
        <v>329</v>
      </c>
    </row>
    <row r="7098" spans="1:6" ht="12.75">
      <c r="A7098" s="49" t="s">
        <v>228</v>
      </c>
      <c r="B7098" s="59"/>
      <c r="C7098" s="61"/>
      <c r="D7098" s="61"/>
      <c r="E7098" s="61"/>
      <c r="F7098" s="61"/>
    </row>
    <row r="7099" spans="1:6" ht="12.75">
      <c r="A7099" s="50"/>
      <c r="B7099" s="39" t="s">
        <v>8</v>
      </c>
      <c r="C7099" s="40">
        <v>169259.04999998212</v>
      </c>
      <c r="D7099" s="41">
        <v>0</v>
      </c>
      <c r="E7099" s="42">
        <v>0</v>
      </c>
      <c r="F7099" s="43">
        <f>C7099+D7099-E7099</f>
        <v>169259.04999998212</v>
      </c>
    </row>
    <row r="7100" spans="1:6" ht="12.75">
      <c r="A7100" s="50" t="s">
        <v>229</v>
      </c>
      <c r="B7100" s="39" t="s">
        <v>9</v>
      </c>
      <c r="C7100" s="40">
        <v>2668255.9300000006</v>
      </c>
      <c r="D7100" s="42">
        <v>0</v>
      </c>
      <c r="E7100" s="41">
        <v>0</v>
      </c>
      <c r="F7100" s="43">
        <f>C7100+D7100-E7100</f>
        <v>2668255.9300000006</v>
      </c>
    </row>
    <row r="7101" spans="1:6" ht="12.75">
      <c r="A7101" s="50" t="s">
        <v>230</v>
      </c>
      <c r="B7101" s="39" t="s">
        <v>10</v>
      </c>
      <c r="C7101" s="40">
        <v>4961989.95</v>
      </c>
      <c r="D7101" s="42">
        <v>0</v>
      </c>
      <c r="E7101" s="41">
        <v>0</v>
      </c>
      <c r="F7101" s="43">
        <f>C7101+D7101-E7101</f>
        <v>4961989.95</v>
      </c>
    </row>
    <row r="7102" spans="1:6" ht="12.75">
      <c r="A7102" s="50" t="s">
        <v>232</v>
      </c>
      <c r="B7102" s="39" t="s">
        <v>247</v>
      </c>
      <c r="C7102" s="40">
        <v>37273.45999999996</v>
      </c>
      <c r="D7102" s="42">
        <v>0</v>
      </c>
      <c r="E7102" s="41">
        <v>0</v>
      </c>
      <c r="F7102" s="43">
        <f>C7102+D7102-E7102</f>
        <v>37273.45999999996</v>
      </c>
    </row>
    <row r="7103" spans="1:6" ht="12.75">
      <c r="A7103" s="51">
        <v>958</v>
      </c>
      <c r="B7103" s="39" t="s">
        <v>154</v>
      </c>
      <c r="C7103" s="40">
        <v>-493.43000000040047</v>
      </c>
      <c r="D7103" s="42">
        <v>0</v>
      </c>
      <c r="E7103" s="41">
        <v>0</v>
      </c>
      <c r="F7103" s="43">
        <f>C7103+D7103-E7103</f>
        <v>-493.43000000040047</v>
      </c>
    </row>
    <row r="7104" spans="1:6" ht="12.75">
      <c r="A7104" s="50" t="s">
        <v>233</v>
      </c>
      <c r="B7104" s="39" t="s">
        <v>12</v>
      </c>
      <c r="C7104" s="40">
        <v>2462521.2000000007</v>
      </c>
      <c r="D7104" s="42">
        <v>0</v>
      </c>
      <c r="E7104" s="41">
        <v>0</v>
      </c>
      <c r="F7104" s="43">
        <f aca="true" t="shared" si="180" ref="F7104:F7123">C7104+D7104-E7104</f>
        <v>2462521.2000000007</v>
      </c>
    </row>
    <row r="7105" spans="1:6" ht="12.75">
      <c r="A7105" s="50" t="s">
        <v>306</v>
      </c>
      <c r="B7105" s="39" t="s">
        <v>307</v>
      </c>
      <c r="C7105" s="40">
        <v>0</v>
      </c>
      <c r="D7105" s="42">
        <v>0</v>
      </c>
      <c r="E7105" s="41">
        <v>0</v>
      </c>
      <c r="F7105" s="43">
        <f t="shared" si="180"/>
        <v>0</v>
      </c>
    </row>
    <row r="7106" spans="1:6" ht="12.75">
      <c r="A7106" s="51" t="s">
        <v>234</v>
      </c>
      <c r="B7106" s="39" t="s">
        <v>248</v>
      </c>
      <c r="C7106" s="40">
        <v>2008385.93</v>
      </c>
      <c r="D7106" s="42">
        <v>0</v>
      </c>
      <c r="E7106" s="41">
        <v>0</v>
      </c>
      <c r="F7106" s="43">
        <f t="shared" si="180"/>
        <v>2008385.93</v>
      </c>
    </row>
    <row r="7107" spans="1:6" ht="12.75">
      <c r="A7107" s="50" t="s">
        <v>231</v>
      </c>
      <c r="B7107" s="39" t="s">
        <v>249</v>
      </c>
      <c r="C7107" s="40">
        <v>2597239.4199999976</v>
      </c>
      <c r="D7107" s="42">
        <v>0</v>
      </c>
      <c r="E7107" s="41">
        <v>0</v>
      </c>
      <c r="F7107" s="43">
        <f t="shared" si="180"/>
        <v>2597239.4199999976</v>
      </c>
    </row>
    <row r="7108" spans="1:6" ht="12.75">
      <c r="A7108" s="51" t="s">
        <v>235</v>
      </c>
      <c r="B7108" s="39" t="s">
        <v>250</v>
      </c>
      <c r="C7108" s="40">
        <v>1631854.5700000096</v>
      </c>
      <c r="D7108" s="42">
        <v>0</v>
      </c>
      <c r="E7108" s="41">
        <v>0</v>
      </c>
      <c r="F7108" s="43">
        <f t="shared" si="180"/>
        <v>1631854.5700000096</v>
      </c>
    </row>
    <row r="7109" spans="1:6" ht="12.75">
      <c r="A7109" s="50" t="s">
        <v>236</v>
      </c>
      <c r="B7109" s="39" t="s">
        <v>251</v>
      </c>
      <c r="C7109" s="40">
        <v>2769465.0500000007</v>
      </c>
      <c r="D7109" s="42">
        <v>0</v>
      </c>
      <c r="E7109" s="41">
        <v>0</v>
      </c>
      <c r="F7109" s="43">
        <f t="shared" si="180"/>
        <v>2769465.0500000007</v>
      </c>
    </row>
    <row r="7110" spans="1:6" ht="12.75">
      <c r="A7110" s="50" t="s">
        <v>237</v>
      </c>
      <c r="B7110" s="39" t="s">
        <v>252</v>
      </c>
      <c r="C7110" s="40">
        <v>2885839.5200000005</v>
      </c>
      <c r="D7110" s="42">
        <v>0</v>
      </c>
      <c r="E7110" s="41">
        <v>0</v>
      </c>
      <c r="F7110" s="43">
        <f t="shared" si="180"/>
        <v>2885839.5200000005</v>
      </c>
    </row>
    <row r="7111" spans="1:6" ht="12.75">
      <c r="A7111" s="50" t="s">
        <v>238</v>
      </c>
      <c r="B7111" s="39" t="s">
        <v>253</v>
      </c>
      <c r="C7111" s="40">
        <v>386854.48000000045</v>
      </c>
      <c r="D7111" s="42">
        <v>0</v>
      </c>
      <c r="E7111" s="41">
        <v>0</v>
      </c>
      <c r="F7111" s="43">
        <f t="shared" si="180"/>
        <v>386854.48000000045</v>
      </c>
    </row>
    <row r="7112" spans="1:6" ht="12.75">
      <c r="A7112" s="50" t="s">
        <v>239</v>
      </c>
      <c r="B7112" s="39" t="s">
        <v>15</v>
      </c>
      <c r="C7112" s="40">
        <v>34.06999999992695</v>
      </c>
      <c r="D7112" s="42">
        <v>0</v>
      </c>
      <c r="E7112" s="41">
        <v>0</v>
      </c>
      <c r="F7112" s="43">
        <f t="shared" si="180"/>
        <v>34.06999999992695</v>
      </c>
    </row>
    <row r="7113" spans="1:6" ht="12.75">
      <c r="A7113" s="50" t="s">
        <v>240</v>
      </c>
      <c r="B7113" s="39" t="s">
        <v>254</v>
      </c>
      <c r="C7113" s="40">
        <v>1888302.89</v>
      </c>
      <c r="D7113" s="42">
        <v>0</v>
      </c>
      <c r="E7113" s="41">
        <v>0</v>
      </c>
      <c r="F7113" s="43">
        <f t="shared" si="180"/>
        <v>1888302.89</v>
      </c>
    </row>
    <row r="7114" spans="1:6" ht="12.75">
      <c r="A7114" s="50" t="s">
        <v>242</v>
      </c>
      <c r="B7114" s="39" t="s">
        <v>255</v>
      </c>
      <c r="C7114" s="40">
        <v>12472617.93999999</v>
      </c>
      <c r="D7114" s="42">
        <v>0</v>
      </c>
      <c r="E7114" s="41">
        <v>0</v>
      </c>
      <c r="F7114" s="43">
        <f t="shared" si="180"/>
        <v>12472617.93999999</v>
      </c>
    </row>
    <row r="7115" spans="1:6" ht="12.75">
      <c r="A7115" s="50" t="s">
        <v>241</v>
      </c>
      <c r="B7115" s="39" t="s">
        <v>17</v>
      </c>
      <c r="C7115" s="40">
        <v>98554.19999999879</v>
      </c>
      <c r="D7115" s="42">
        <v>0</v>
      </c>
      <c r="E7115" s="41">
        <v>0</v>
      </c>
      <c r="F7115" s="43">
        <f t="shared" si="180"/>
        <v>98554.19999999879</v>
      </c>
    </row>
    <row r="7116" spans="1:6" ht="12.75">
      <c r="A7116" s="50" t="s">
        <v>243</v>
      </c>
      <c r="B7116" s="39" t="s">
        <v>256</v>
      </c>
      <c r="C7116" s="40">
        <v>-769093.3800000023</v>
      </c>
      <c r="D7116" s="42">
        <v>0</v>
      </c>
      <c r="E7116" s="41">
        <v>0</v>
      </c>
      <c r="F7116" s="43">
        <f t="shared" si="180"/>
        <v>-769093.3800000023</v>
      </c>
    </row>
    <row r="7117" spans="1:6" ht="12.75">
      <c r="A7117" s="50" t="s">
        <v>244</v>
      </c>
      <c r="B7117" s="39" t="s">
        <v>257</v>
      </c>
      <c r="C7117" s="40">
        <v>-0.060000000055879354</v>
      </c>
      <c r="D7117" s="42">
        <v>0</v>
      </c>
      <c r="E7117" s="41">
        <v>0</v>
      </c>
      <c r="F7117" s="43">
        <f t="shared" si="180"/>
        <v>-0.060000000055879354</v>
      </c>
    </row>
    <row r="7118" spans="1:6" ht="12.75">
      <c r="A7118" s="50" t="s">
        <v>245</v>
      </c>
      <c r="B7118" s="39" t="s">
        <v>258</v>
      </c>
      <c r="C7118" s="40">
        <v>0.5600000000558794</v>
      </c>
      <c r="D7118" s="42">
        <v>0</v>
      </c>
      <c r="E7118" s="41">
        <v>0</v>
      </c>
      <c r="F7118" s="43">
        <f t="shared" si="180"/>
        <v>0.5600000000558794</v>
      </c>
    </row>
    <row r="7119" spans="1:6" ht="12.75">
      <c r="A7119" s="51">
        <v>980</v>
      </c>
      <c r="B7119" s="39" t="s">
        <v>259</v>
      </c>
      <c r="C7119" s="40">
        <v>5182855.58</v>
      </c>
      <c r="D7119" s="42">
        <v>0</v>
      </c>
      <c r="E7119" s="41">
        <v>0</v>
      </c>
      <c r="F7119" s="43">
        <f t="shared" si="180"/>
        <v>5182855.58</v>
      </c>
    </row>
    <row r="7120" spans="1:6" ht="12.75">
      <c r="A7120" s="51"/>
      <c r="B7120" s="39" t="s">
        <v>29</v>
      </c>
      <c r="C7120" s="40">
        <v>59496.05999999959</v>
      </c>
      <c r="D7120" s="42">
        <v>2508678.28</v>
      </c>
      <c r="E7120" s="41">
        <v>0</v>
      </c>
      <c r="F7120" s="43">
        <f t="shared" si="180"/>
        <v>2568174.3399999994</v>
      </c>
    </row>
    <row r="7121" spans="1:6" ht="12.75">
      <c r="A7121" s="50" t="s">
        <v>246</v>
      </c>
      <c r="B7121" s="39" t="s">
        <v>30</v>
      </c>
      <c r="C7121" s="40">
        <v>84640.14000000003</v>
      </c>
      <c r="D7121" s="42">
        <v>0</v>
      </c>
      <c r="E7121" s="41">
        <v>0</v>
      </c>
      <c r="F7121" s="43">
        <f t="shared" si="180"/>
        <v>84640.14000000003</v>
      </c>
    </row>
    <row r="7122" spans="1:6" ht="12.75">
      <c r="A7122" s="50"/>
      <c r="B7122" s="39" t="s">
        <v>67</v>
      </c>
      <c r="C7122" s="40">
        <v>1708850.62</v>
      </c>
      <c r="D7122" s="42">
        <v>0</v>
      </c>
      <c r="E7122" s="41">
        <v>0</v>
      </c>
      <c r="F7122" s="43">
        <f t="shared" si="180"/>
        <v>1708850.62</v>
      </c>
    </row>
    <row r="7123" spans="1:6" ht="12.75">
      <c r="A7123" s="50"/>
      <c r="B7123" s="44" t="s">
        <v>66</v>
      </c>
      <c r="C7123" s="40">
        <v>90464.04999999993</v>
      </c>
      <c r="D7123" s="42">
        <v>0</v>
      </c>
      <c r="E7123" s="41">
        <v>0</v>
      </c>
      <c r="F7123" s="43">
        <f t="shared" si="180"/>
        <v>90464.04999999993</v>
      </c>
    </row>
    <row r="7124" spans="1:6" ht="15">
      <c r="A7124" s="52"/>
      <c r="B7124" s="45" t="s">
        <v>5</v>
      </c>
      <c r="C7124" s="46">
        <v>43395167.799999975</v>
      </c>
      <c r="D7124" s="47">
        <f>SUM(D7099:D7123)</f>
        <v>2508678.28</v>
      </c>
      <c r="E7124" s="47">
        <f>SUM(E7099:E7123)</f>
        <v>0</v>
      </c>
      <c r="F7124" s="46">
        <f>SUM(F7099:F7123)</f>
        <v>45903846.07999997</v>
      </c>
    </row>
    <row r="7138" ht="12.75">
      <c r="B7138" s="37" t="s">
        <v>18</v>
      </c>
    </row>
    <row r="7139" spans="2:6" ht="12.75">
      <c r="B7139" s="34" t="s">
        <v>19</v>
      </c>
      <c r="C7139" s="35"/>
      <c r="D7139" s="35"/>
      <c r="E7139" s="36"/>
      <c r="F7139" s="36"/>
    </row>
    <row r="7140" spans="2:6" ht="15.75">
      <c r="B7140" s="34"/>
      <c r="C7140" s="14" t="s">
        <v>25</v>
      </c>
      <c r="D7140" s="14"/>
      <c r="E7140" s="15"/>
      <c r="F7140" s="38">
        <v>182</v>
      </c>
    </row>
    <row r="7141" spans="1:6" ht="12.75">
      <c r="A7141" s="49"/>
      <c r="B7141" s="58" t="s">
        <v>7</v>
      </c>
      <c r="C7141" s="60" t="s">
        <v>329</v>
      </c>
      <c r="D7141" s="60" t="s">
        <v>4</v>
      </c>
      <c r="E7141" s="60" t="s">
        <v>6</v>
      </c>
      <c r="F7141" s="60" t="s">
        <v>330</v>
      </c>
    </row>
    <row r="7142" spans="1:6" ht="12.75">
      <c r="A7142" s="49" t="s">
        <v>228</v>
      </c>
      <c r="B7142" s="59"/>
      <c r="C7142" s="61"/>
      <c r="D7142" s="61"/>
      <c r="E7142" s="61"/>
      <c r="F7142" s="61"/>
    </row>
    <row r="7143" spans="1:6" ht="12.75">
      <c r="A7143" s="50"/>
      <c r="B7143" s="39" t="s">
        <v>8</v>
      </c>
      <c r="C7143" s="40">
        <v>169259.04999998212</v>
      </c>
      <c r="D7143" s="41">
        <v>0</v>
      </c>
      <c r="E7143" s="42">
        <v>0</v>
      </c>
      <c r="F7143" s="43">
        <f>C7143+D7143-E7143</f>
        <v>169259.04999998212</v>
      </c>
    </row>
    <row r="7144" spans="1:6" ht="12.75">
      <c r="A7144" s="50" t="s">
        <v>229</v>
      </c>
      <c r="B7144" s="39" t="s">
        <v>9</v>
      </c>
      <c r="C7144" s="40">
        <v>2668255.9300000006</v>
      </c>
      <c r="D7144" s="42">
        <v>0</v>
      </c>
      <c r="E7144" s="41">
        <v>0</v>
      </c>
      <c r="F7144" s="43">
        <f>C7144+D7144-E7144</f>
        <v>2668255.9300000006</v>
      </c>
    </row>
    <row r="7145" spans="1:6" ht="12.75">
      <c r="A7145" s="50" t="s">
        <v>230</v>
      </c>
      <c r="B7145" s="39" t="s">
        <v>10</v>
      </c>
      <c r="C7145" s="40">
        <v>4961989.95</v>
      </c>
      <c r="D7145" s="42">
        <v>0</v>
      </c>
      <c r="E7145" s="41">
        <v>0</v>
      </c>
      <c r="F7145" s="43">
        <f>C7145+D7145-E7145</f>
        <v>4961989.95</v>
      </c>
    </row>
    <row r="7146" spans="1:6" ht="12.75">
      <c r="A7146" s="50" t="s">
        <v>232</v>
      </c>
      <c r="B7146" s="39" t="s">
        <v>247</v>
      </c>
      <c r="C7146" s="40">
        <v>37273.45999999996</v>
      </c>
      <c r="D7146" s="42">
        <v>0</v>
      </c>
      <c r="E7146" s="41">
        <v>0</v>
      </c>
      <c r="F7146" s="43">
        <f>C7146+D7146-E7146</f>
        <v>37273.45999999996</v>
      </c>
    </row>
    <row r="7147" spans="1:6" ht="12.75">
      <c r="A7147" s="51">
        <v>958</v>
      </c>
      <c r="B7147" s="39" t="s">
        <v>154</v>
      </c>
      <c r="C7147" s="40">
        <v>-493.43000000040047</v>
      </c>
      <c r="D7147" s="42">
        <v>0</v>
      </c>
      <c r="E7147" s="41">
        <v>0</v>
      </c>
      <c r="F7147" s="43">
        <f>C7147+D7147-E7147</f>
        <v>-493.43000000040047</v>
      </c>
    </row>
    <row r="7148" spans="1:6" ht="12.75">
      <c r="A7148" s="50" t="s">
        <v>233</v>
      </c>
      <c r="B7148" s="39" t="s">
        <v>12</v>
      </c>
      <c r="C7148" s="40">
        <v>2462521.2000000007</v>
      </c>
      <c r="D7148" s="42">
        <v>0</v>
      </c>
      <c r="E7148" s="41">
        <v>0</v>
      </c>
      <c r="F7148" s="43">
        <f aca="true" t="shared" si="181" ref="F7148:F7167">C7148+D7148-E7148</f>
        <v>2462521.2000000007</v>
      </c>
    </row>
    <row r="7149" spans="1:6" ht="12.75">
      <c r="A7149" s="50" t="s">
        <v>306</v>
      </c>
      <c r="B7149" s="39" t="s">
        <v>307</v>
      </c>
      <c r="C7149" s="40">
        <v>0</v>
      </c>
      <c r="D7149" s="42">
        <v>0</v>
      </c>
      <c r="E7149" s="41">
        <v>0</v>
      </c>
      <c r="F7149" s="43">
        <f t="shared" si="181"/>
        <v>0</v>
      </c>
    </row>
    <row r="7150" spans="1:6" ht="12.75">
      <c r="A7150" s="51" t="s">
        <v>234</v>
      </c>
      <c r="B7150" s="39" t="s">
        <v>248</v>
      </c>
      <c r="C7150" s="40">
        <v>2008385.93</v>
      </c>
      <c r="D7150" s="42">
        <v>0</v>
      </c>
      <c r="E7150" s="41">
        <v>0</v>
      </c>
      <c r="F7150" s="43">
        <f t="shared" si="181"/>
        <v>2008385.93</v>
      </c>
    </row>
    <row r="7151" spans="1:6" ht="12.75">
      <c r="A7151" s="50" t="s">
        <v>231</v>
      </c>
      <c r="B7151" s="39" t="s">
        <v>249</v>
      </c>
      <c r="C7151" s="40">
        <v>2597239.4199999976</v>
      </c>
      <c r="D7151" s="42">
        <v>0</v>
      </c>
      <c r="E7151" s="41">
        <v>0</v>
      </c>
      <c r="F7151" s="43">
        <f t="shared" si="181"/>
        <v>2597239.4199999976</v>
      </c>
    </row>
    <row r="7152" spans="1:6" ht="12.75">
      <c r="A7152" s="51" t="s">
        <v>235</v>
      </c>
      <c r="B7152" s="39" t="s">
        <v>250</v>
      </c>
      <c r="C7152" s="40">
        <v>1631854.5700000096</v>
      </c>
      <c r="D7152" s="42">
        <v>0</v>
      </c>
      <c r="E7152" s="41">
        <v>0</v>
      </c>
      <c r="F7152" s="43">
        <f t="shared" si="181"/>
        <v>1631854.5700000096</v>
      </c>
    </row>
    <row r="7153" spans="1:6" ht="12.75">
      <c r="A7153" s="50" t="s">
        <v>236</v>
      </c>
      <c r="B7153" s="39" t="s">
        <v>251</v>
      </c>
      <c r="C7153" s="40">
        <v>2769465.0500000007</v>
      </c>
      <c r="D7153" s="42">
        <v>0</v>
      </c>
      <c r="E7153" s="41">
        <v>0</v>
      </c>
      <c r="F7153" s="43">
        <f t="shared" si="181"/>
        <v>2769465.0500000007</v>
      </c>
    </row>
    <row r="7154" spans="1:6" ht="12.75">
      <c r="A7154" s="50" t="s">
        <v>237</v>
      </c>
      <c r="B7154" s="39" t="s">
        <v>252</v>
      </c>
      <c r="C7154" s="40">
        <v>2885839.5200000005</v>
      </c>
      <c r="D7154" s="42">
        <v>0</v>
      </c>
      <c r="E7154" s="41">
        <v>0</v>
      </c>
      <c r="F7154" s="43">
        <f t="shared" si="181"/>
        <v>2885839.5200000005</v>
      </c>
    </row>
    <row r="7155" spans="1:6" ht="12.75">
      <c r="A7155" s="50" t="s">
        <v>238</v>
      </c>
      <c r="B7155" s="39" t="s">
        <v>253</v>
      </c>
      <c r="C7155" s="40">
        <v>386854.48000000045</v>
      </c>
      <c r="D7155" s="42">
        <v>0</v>
      </c>
      <c r="E7155" s="41">
        <v>0</v>
      </c>
      <c r="F7155" s="43">
        <f t="shared" si="181"/>
        <v>386854.48000000045</v>
      </c>
    </row>
    <row r="7156" spans="1:6" ht="12.75">
      <c r="A7156" s="50" t="s">
        <v>239</v>
      </c>
      <c r="B7156" s="39" t="s">
        <v>15</v>
      </c>
      <c r="C7156" s="40">
        <v>34.06999999992695</v>
      </c>
      <c r="D7156" s="42">
        <v>0</v>
      </c>
      <c r="E7156" s="41">
        <v>0</v>
      </c>
      <c r="F7156" s="43">
        <f t="shared" si="181"/>
        <v>34.06999999992695</v>
      </c>
    </row>
    <row r="7157" spans="1:6" ht="12.75">
      <c r="A7157" s="50" t="s">
        <v>240</v>
      </c>
      <c r="B7157" s="39" t="s">
        <v>254</v>
      </c>
      <c r="C7157" s="40">
        <v>1888302.89</v>
      </c>
      <c r="D7157" s="42">
        <v>0</v>
      </c>
      <c r="E7157" s="41">
        <v>0</v>
      </c>
      <c r="F7157" s="43">
        <f t="shared" si="181"/>
        <v>1888302.89</v>
      </c>
    </row>
    <row r="7158" spans="1:6" ht="12.75">
      <c r="A7158" s="50" t="s">
        <v>242</v>
      </c>
      <c r="B7158" s="39" t="s">
        <v>255</v>
      </c>
      <c r="C7158" s="40">
        <v>12472617.93999999</v>
      </c>
      <c r="D7158" s="42">
        <v>0</v>
      </c>
      <c r="E7158" s="41">
        <v>0</v>
      </c>
      <c r="F7158" s="43">
        <f t="shared" si="181"/>
        <v>12472617.93999999</v>
      </c>
    </row>
    <row r="7159" spans="1:6" ht="12.75">
      <c r="A7159" s="50" t="s">
        <v>241</v>
      </c>
      <c r="B7159" s="39" t="s">
        <v>17</v>
      </c>
      <c r="C7159" s="40">
        <v>98554.19999999879</v>
      </c>
      <c r="D7159" s="42">
        <v>0</v>
      </c>
      <c r="E7159" s="41">
        <v>0</v>
      </c>
      <c r="F7159" s="43">
        <f t="shared" si="181"/>
        <v>98554.19999999879</v>
      </c>
    </row>
    <row r="7160" spans="1:6" ht="12.75">
      <c r="A7160" s="50" t="s">
        <v>243</v>
      </c>
      <c r="B7160" s="39" t="s">
        <v>256</v>
      </c>
      <c r="C7160" s="40">
        <v>-769093.3800000023</v>
      </c>
      <c r="D7160" s="42">
        <v>0</v>
      </c>
      <c r="E7160" s="41">
        <v>0</v>
      </c>
      <c r="F7160" s="43">
        <f t="shared" si="181"/>
        <v>-769093.3800000023</v>
      </c>
    </row>
    <row r="7161" spans="1:6" ht="12.75">
      <c r="A7161" s="50" t="s">
        <v>244</v>
      </c>
      <c r="B7161" s="39" t="s">
        <v>257</v>
      </c>
      <c r="C7161" s="40">
        <v>-0.060000000055879354</v>
      </c>
      <c r="D7161" s="42">
        <v>0</v>
      </c>
      <c r="E7161" s="41">
        <v>0</v>
      </c>
      <c r="F7161" s="43">
        <f t="shared" si="181"/>
        <v>-0.060000000055879354</v>
      </c>
    </row>
    <row r="7162" spans="1:6" ht="12.75">
      <c r="A7162" s="50" t="s">
        <v>245</v>
      </c>
      <c r="B7162" s="39" t="s">
        <v>258</v>
      </c>
      <c r="C7162" s="40">
        <v>0.5600000000558794</v>
      </c>
      <c r="D7162" s="42">
        <v>0</v>
      </c>
      <c r="E7162" s="41">
        <v>0</v>
      </c>
      <c r="F7162" s="43">
        <f t="shared" si="181"/>
        <v>0.5600000000558794</v>
      </c>
    </row>
    <row r="7163" spans="1:6" ht="12.75">
      <c r="A7163" s="51">
        <v>980</v>
      </c>
      <c r="B7163" s="39" t="s">
        <v>259</v>
      </c>
      <c r="C7163" s="40">
        <v>5182855.58</v>
      </c>
      <c r="D7163" s="42">
        <v>0</v>
      </c>
      <c r="E7163" s="41">
        <v>0</v>
      </c>
      <c r="F7163" s="43">
        <f t="shared" si="181"/>
        <v>5182855.58</v>
      </c>
    </row>
    <row r="7164" spans="1:6" ht="12.75">
      <c r="A7164" s="51"/>
      <c r="B7164" s="39" t="s">
        <v>29</v>
      </c>
      <c r="C7164" s="40">
        <v>2568174.3399999994</v>
      </c>
      <c r="D7164" s="42">
        <v>0</v>
      </c>
      <c r="E7164" s="41">
        <v>2508678.25</v>
      </c>
      <c r="F7164" s="43">
        <f t="shared" si="181"/>
        <v>59496.089999999385</v>
      </c>
    </row>
    <row r="7165" spans="1:6" ht="12.75">
      <c r="A7165" s="50" t="s">
        <v>246</v>
      </c>
      <c r="B7165" s="39" t="s">
        <v>30</v>
      </c>
      <c r="C7165" s="40">
        <v>84640.14000000003</v>
      </c>
      <c r="D7165" s="42">
        <v>0</v>
      </c>
      <c r="E7165" s="41">
        <v>0</v>
      </c>
      <c r="F7165" s="43">
        <f t="shared" si="181"/>
        <v>84640.14000000003</v>
      </c>
    </row>
    <row r="7166" spans="1:6" ht="12.75">
      <c r="A7166" s="50"/>
      <c r="B7166" s="39" t="s">
        <v>67</v>
      </c>
      <c r="C7166" s="40">
        <v>1708850.62</v>
      </c>
      <c r="D7166" s="42">
        <v>0</v>
      </c>
      <c r="E7166" s="41">
        <v>0</v>
      </c>
      <c r="F7166" s="43">
        <f t="shared" si="181"/>
        <v>1708850.62</v>
      </c>
    </row>
    <row r="7167" spans="1:6" ht="12.75">
      <c r="A7167" s="50"/>
      <c r="B7167" s="44" t="s">
        <v>66</v>
      </c>
      <c r="C7167" s="40">
        <v>90464.04999999993</v>
      </c>
      <c r="D7167" s="42">
        <v>4192</v>
      </c>
      <c r="E7167" s="41">
        <v>0</v>
      </c>
      <c r="F7167" s="43">
        <f t="shared" si="181"/>
        <v>94656.04999999993</v>
      </c>
    </row>
    <row r="7168" spans="1:6" ht="15">
      <c r="A7168" s="52"/>
      <c r="B7168" s="45" t="s">
        <v>5</v>
      </c>
      <c r="C7168" s="46">
        <v>45903846.07999997</v>
      </c>
      <c r="D7168" s="47">
        <f>SUM(D7143:D7167)</f>
        <v>4192</v>
      </c>
      <c r="E7168" s="47">
        <f>SUM(E7143:E7167)</f>
        <v>2508678.25</v>
      </c>
      <c r="F7168" s="46">
        <f>SUM(F7143:F7167)</f>
        <v>43399359.82999997</v>
      </c>
    </row>
    <row r="7185" ht="12.75">
      <c r="B7185" s="37" t="s">
        <v>18</v>
      </c>
    </row>
    <row r="7186" spans="2:6" ht="12.75">
      <c r="B7186" s="34" t="s">
        <v>19</v>
      </c>
      <c r="C7186" s="35"/>
      <c r="D7186" s="35"/>
      <c r="E7186" s="36"/>
      <c r="F7186" s="36"/>
    </row>
    <row r="7187" spans="2:6" ht="15.75">
      <c r="B7187" s="34"/>
      <c r="C7187" s="14" t="s">
        <v>25</v>
      </c>
      <c r="D7187" s="14"/>
      <c r="E7187" s="15"/>
      <c r="F7187" s="38">
        <v>183</v>
      </c>
    </row>
    <row r="7188" spans="1:6" ht="12.75">
      <c r="A7188" s="49"/>
      <c r="B7188" s="58" t="s">
        <v>7</v>
      </c>
      <c r="C7188" s="60" t="s">
        <v>330</v>
      </c>
      <c r="D7188" s="60" t="s">
        <v>4</v>
      </c>
      <c r="E7188" s="60" t="s">
        <v>6</v>
      </c>
      <c r="F7188" s="60" t="s">
        <v>331</v>
      </c>
    </row>
    <row r="7189" spans="1:6" ht="12.75">
      <c r="A7189" s="49" t="s">
        <v>228</v>
      </c>
      <c r="B7189" s="59"/>
      <c r="C7189" s="61"/>
      <c r="D7189" s="61"/>
      <c r="E7189" s="61"/>
      <c r="F7189" s="61"/>
    </row>
    <row r="7190" spans="1:6" ht="12.75">
      <c r="A7190" s="50"/>
      <c r="B7190" s="39" t="s">
        <v>8</v>
      </c>
      <c r="C7190" s="40">
        <v>169259.04999998212</v>
      </c>
      <c r="D7190" s="41">
        <v>0</v>
      </c>
      <c r="E7190" s="42">
        <v>0</v>
      </c>
      <c r="F7190" s="43">
        <f>C7190+D7190-E7190</f>
        <v>169259.04999998212</v>
      </c>
    </row>
    <row r="7191" spans="1:6" ht="12.75">
      <c r="A7191" s="50" t="s">
        <v>229</v>
      </c>
      <c r="B7191" s="39" t="s">
        <v>9</v>
      </c>
      <c r="C7191" s="40">
        <v>2668255.9300000006</v>
      </c>
      <c r="D7191" s="42">
        <v>0</v>
      </c>
      <c r="E7191" s="41">
        <v>0</v>
      </c>
      <c r="F7191" s="43">
        <f>C7191+D7191-E7191</f>
        <v>2668255.9300000006</v>
      </c>
    </row>
    <row r="7192" spans="1:6" ht="12.75">
      <c r="A7192" s="50" t="s">
        <v>230</v>
      </c>
      <c r="B7192" s="39" t="s">
        <v>10</v>
      </c>
      <c r="C7192" s="40">
        <v>4961989.95</v>
      </c>
      <c r="D7192" s="42">
        <v>0</v>
      </c>
      <c r="E7192" s="41">
        <v>0</v>
      </c>
      <c r="F7192" s="43">
        <f>C7192+D7192-E7192</f>
        <v>4961989.95</v>
      </c>
    </row>
    <row r="7193" spans="1:6" ht="12.75">
      <c r="A7193" s="50" t="s">
        <v>232</v>
      </c>
      <c r="B7193" s="39" t="s">
        <v>247</v>
      </c>
      <c r="C7193" s="40">
        <v>37273.45999999996</v>
      </c>
      <c r="D7193" s="42">
        <v>0</v>
      </c>
      <c r="E7193" s="41">
        <v>0</v>
      </c>
      <c r="F7193" s="43">
        <f>C7193+D7193-E7193</f>
        <v>37273.45999999996</v>
      </c>
    </row>
    <row r="7194" spans="1:6" ht="12.75">
      <c r="A7194" s="51">
        <v>958</v>
      </c>
      <c r="B7194" s="39" t="s">
        <v>154</v>
      </c>
      <c r="C7194" s="40">
        <v>-493.43000000040047</v>
      </c>
      <c r="D7194" s="42">
        <v>0</v>
      </c>
      <c r="E7194" s="41">
        <v>0</v>
      </c>
      <c r="F7194" s="43">
        <f>C7194+D7194-E7194</f>
        <v>-493.43000000040047</v>
      </c>
    </row>
    <row r="7195" spans="1:6" ht="12.75">
      <c r="A7195" s="50" t="s">
        <v>233</v>
      </c>
      <c r="B7195" s="39" t="s">
        <v>12</v>
      </c>
      <c r="C7195" s="40">
        <v>2462521.2000000007</v>
      </c>
      <c r="D7195" s="42">
        <v>0</v>
      </c>
      <c r="E7195" s="41">
        <v>0</v>
      </c>
      <c r="F7195" s="43">
        <f aca="true" t="shared" si="182" ref="F7195:F7214">C7195+D7195-E7195</f>
        <v>2462521.2000000007</v>
      </c>
    </row>
    <row r="7196" spans="1:6" ht="12.75">
      <c r="A7196" s="50" t="s">
        <v>306</v>
      </c>
      <c r="B7196" s="39" t="s">
        <v>307</v>
      </c>
      <c r="C7196" s="40">
        <v>0</v>
      </c>
      <c r="D7196" s="42">
        <v>0</v>
      </c>
      <c r="E7196" s="41">
        <v>0</v>
      </c>
      <c r="F7196" s="43">
        <f t="shared" si="182"/>
        <v>0</v>
      </c>
    </row>
    <row r="7197" spans="1:6" ht="12.75">
      <c r="A7197" s="51" t="s">
        <v>234</v>
      </c>
      <c r="B7197" s="39" t="s">
        <v>248</v>
      </c>
      <c r="C7197" s="40">
        <v>2008385.93</v>
      </c>
      <c r="D7197" s="42">
        <v>0</v>
      </c>
      <c r="E7197" s="41">
        <v>0</v>
      </c>
      <c r="F7197" s="43">
        <f t="shared" si="182"/>
        <v>2008385.93</v>
      </c>
    </row>
    <row r="7198" spans="1:6" ht="12.75">
      <c r="A7198" s="50" t="s">
        <v>231</v>
      </c>
      <c r="B7198" s="39" t="s">
        <v>249</v>
      </c>
      <c r="C7198" s="40">
        <v>2597239.4199999976</v>
      </c>
      <c r="D7198" s="42">
        <v>0</v>
      </c>
      <c r="E7198" s="41">
        <v>0</v>
      </c>
      <c r="F7198" s="43">
        <f t="shared" si="182"/>
        <v>2597239.4199999976</v>
      </c>
    </row>
    <row r="7199" spans="1:6" ht="12.75">
      <c r="A7199" s="51" t="s">
        <v>235</v>
      </c>
      <c r="B7199" s="39" t="s">
        <v>250</v>
      </c>
      <c r="C7199" s="40">
        <v>1631854.5700000096</v>
      </c>
      <c r="D7199" s="42">
        <v>0</v>
      </c>
      <c r="E7199" s="41">
        <v>0</v>
      </c>
      <c r="F7199" s="43">
        <f t="shared" si="182"/>
        <v>1631854.5700000096</v>
      </c>
    </row>
    <row r="7200" spans="1:6" ht="12.75">
      <c r="A7200" s="50" t="s">
        <v>236</v>
      </c>
      <c r="B7200" s="39" t="s">
        <v>251</v>
      </c>
      <c r="C7200" s="40">
        <v>2769465.0500000007</v>
      </c>
      <c r="D7200" s="42">
        <v>0</v>
      </c>
      <c r="E7200" s="41">
        <v>0</v>
      </c>
      <c r="F7200" s="43">
        <f t="shared" si="182"/>
        <v>2769465.0500000007</v>
      </c>
    </row>
    <row r="7201" spans="1:6" ht="12.75">
      <c r="A7201" s="50" t="s">
        <v>237</v>
      </c>
      <c r="B7201" s="39" t="s">
        <v>252</v>
      </c>
      <c r="C7201" s="40">
        <v>2885839.5200000005</v>
      </c>
      <c r="D7201" s="42">
        <v>0</v>
      </c>
      <c r="E7201" s="41">
        <v>0</v>
      </c>
      <c r="F7201" s="43">
        <f t="shared" si="182"/>
        <v>2885839.5200000005</v>
      </c>
    </row>
    <row r="7202" spans="1:6" ht="12.75">
      <c r="A7202" s="50" t="s">
        <v>238</v>
      </c>
      <c r="B7202" s="39" t="s">
        <v>253</v>
      </c>
      <c r="C7202" s="40">
        <v>386854.48000000045</v>
      </c>
      <c r="D7202" s="42">
        <v>0</v>
      </c>
      <c r="E7202" s="41">
        <v>0</v>
      </c>
      <c r="F7202" s="43">
        <f t="shared" si="182"/>
        <v>386854.48000000045</v>
      </c>
    </row>
    <row r="7203" spans="1:6" ht="12.75">
      <c r="A7203" s="50" t="s">
        <v>239</v>
      </c>
      <c r="B7203" s="39" t="s">
        <v>15</v>
      </c>
      <c r="C7203" s="40">
        <v>34.06999999992695</v>
      </c>
      <c r="D7203" s="42">
        <v>0</v>
      </c>
      <c r="E7203" s="41">
        <v>0</v>
      </c>
      <c r="F7203" s="43">
        <f t="shared" si="182"/>
        <v>34.06999999992695</v>
      </c>
    </row>
    <row r="7204" spans="1:6" ht="12.75">
      <c r="A7204" s="50" t="s">
        <v>240</v>
      </c>
      <c r="B7204" s="39" t="s">
        <v>254</v>
      </c>
      <c r="C7204" s="40">
        <v>1888302.89</v>
      </c>
      <c r="D7204" s="42">
        <v>0</v>
      </c>
      <c r="E7204" s="41">
        <v>0</v>
      </c>
      <c r="F7204" s="43">
        <f t="shared" si="182"/>
        <v>1888302.89</v>
      </c>
    </row>
    <row r="7205" spans="1:6" ht="12.75">
      <c r="A7205" s="50" t="s">
        <v>242</v>
      </c>
      <c r="B7205" s="39" t="s">
        <v>255</v>
      </c>
      <c r="C7205" s="40">
        <v>12472617.93999999</v>
      </c>
      <c r="D7205" s="42">
        <v>0</v>
      </c>
      <c r="E7205" s="41">
        <v>0</v>
      </c>
      <c r="F7205" s="43">
        <f t="shared" si="182"/>
        <v>12472617.93999999</v>
      </c>
    </row>
    <row r="7206" spans="1:6" ht="12.75">
      <c r="A7206" s="50" t="s">
        <v>241</v>
      </c>
      <c r="B7206" s="39" t="s">
        <v>17</v>
      </c>
      <c r="C7206" s="40">
        <v>98554.19999999879</v>
      </c>
      <c r="D7206" s="42">
        <v>0</v>
      </c>
      <c r="E7206" s="41">
        <v>0</v>
      </c>
      <c r="F7206" s="43">
        <f t="shared" si="182"/>
        <v>98554.19999999879</v>
      </c>
    </row>
    <row r="7207" spans="1:6" ht="12.75">
      <c r="A7207" s="50" t="s">
        <v>243</v>
      </c>
      <c r="B7207" s="39" t="s">
        <v>256</v>
      </c>
      <c r="C7207" s="40">
        <v>-769093.3800000023</v>
      </c>
      <c r="D7207" s="42">
        <v>0</v>
      </c>
      <c r="E7207" s="41">
        <v>0</v>
      </c>
      <c r="F7207" s="43">
        <f t="shared" si="182"/>
        <v>-769093.3800000023</v>
      </c>
    </row>
    <row r="7208" spans="1:6" ht="12.75">
      <c r="A7208" s="50" t="s">
        <v>244</v>
      </c>
      <c r="B7208" s="39" t="s">
        <v>257</v>
      </c>
      <c r="C7208" s="40">
        <v>-0.060000000055879354</v>
      </c>
      <c r="D7208" s="42">
        <v>0</v>
      </c>
      <c r="E7208" s="41">
        <v>0</v>
      </c>
      <c r="F7208" s="43">
        <f t="shared" si="182"/>
        <v>-0.060000000055879354</v>
      </c>
    </row>
    <row r="7209" spans="1:6" ht="12.75">
      <c r="A7209" s="50" t="s">
        <v>245</v>
      </c>
      <c r="B7209" s="39" t="s">
        <v>258</v>
      </c>
      <c r="C7209" s="40">
        <v>0.5600000000558794</v>
      </c>
      <c r="D7209" s="42">
        <v>0</v>
      </c>
      <c r="E7209" s="41">
        <v>0</v>
      </c>
      <c r="F7209" s="43">
        <f t="shared" si="182"/>
        <v>0.5600000000558794</v>
      </c>
    </row>
    <row r="7210" spans="1:6" ht="12.75">
      <c r="A7210" s="51">
        <v>980</v>
      </c>
      <c r="B7210" s="39" t="s">
        <v>259</v>
      </c>
      <c r="C7210" s="40">
        <v>5182855.58</v>
      </c>
      <c r="D7210" s="42">
        <v>0</v>
      </c>
      <c r="E7210" s="41">
        <v>0</v>
      </c>
      <c r="F7210" s="43">
        <f t="shared" si="182"/>
        <v>5182855.58</v>
      </c>
    </row>
    <row r="7211" spans="1:6" ht="12.75">
      <c r="A7211" s="51"/>
      <c r="B7211" s="39" t="s">
        <v>29</v>
      </c>
      <c r="C7211" s="40">
        <v>59496.089999999385</v>
      </c>
      <c r="D7211" s="42">
        <v>0</v>
      </c>
      <c r="E7211" s="41">
        <v>0</v>
      </c>
      <c r="F7211" s="43">
        <f t="shared" si="182"/>
        <v>59496.089999999385</v>
      </c>
    </row>
    <row r="7212" spans="1:6" ht="12.75">
      <c r="A7212" s="50" t="s">
        <v>246</v>
      </c>
      <c r="B7212" s="39" t="s">
        <v>30</v>
      </c>
      <c r="C7212" s="40">
        <v>84640.14000000003</v>
      </c>
      <c r="D7212" s="42">
        <v>0</v>
      </c>
      <c r="E7212" s="41">
        <v>0</v>
      </c>
      <c r="F7212" s="43">
        <f t="shared" si="182"/>
        <v>84640.14000000003</v>
      </c>
    </row>
    <row r="7213" spans="1:6" ht="12.75">
      <c r="A7213" s="50"/>
      <c r="B7213" s="39" t="s">
        <v>67</v>
      </c>
      <c r="C7213" s="40">
        <v>1708850.62</v>
      </c>
      <c r="D7213" s="42">
        <v>0</v>
      </c>
      <c r="E7213" s="41">
        <v>0</v>
      </c>
      <c r="F7213" s="43">
        <f t="shared" si="182"/>
        <v>1708850.62</v>
      </c>
    </row>
    <row r="7214" spans="1:6" ht="12.75">
      <c r="A7214" s="50"/>
      <c r="B7214" s="44" t="s">
        <v>66</v>
      </c>
      <c r="C7214" s="40">
        <v>94656.04999999993</v>
      </c>
      <c r="D7214" s="42">
        <v>4307</v>
      </c>
      <c r="E7214" s="41">
        <v>0</v>
      </c>
      <c r="F7214" s="43">
        <f t="shared" si="182"/>
        <v>98963.04999999993</v>
      </c>
    </row>
    <row r="7215" spans="1:6" ht="15">
      <c r="A7215" s="52"/>
      <c r="B7215" s="45" t="s">
        <v>5</v>
      </c>
      <c r="C7215" s="46">
        <v>43399359.82999997</v>
      </c>
      <c r="D7215" s="47">
        <f>SUM(D7190:D7214)</f>
        <v>4307</v>
      </c>
      <c r="E7215" s="47">
        <f>SUM(E7190:E7214)</f>
        <v>0</v>
      </c>
      <c r="F7215" s="46">
        <f>SUM(F7190:F7214)</f>
        <v>43403666.82999997</v>
      </c>
    </row>
    <row r="7229" ht="12.75">
      <c r="B7229" s="37" t="s">
        <v>18</v>
      </c>
    </row>
    <row r="7230" spans="2:6" ht="12.75">
      <c r="B7230" s="34" t="s">
        <v>19</v>
      </c>
      <c r="C7230" s="35"/>
      <c r="D7230" s="35"/>
      <c r="E7230" s="36"/>
      <c r="F7230" s="36"/>
    </row>
    <row r="7231" spans="2:6" ht="15.75">
      <c r="B7231" s="34"/>
      <c r="C7231" s="14" t="s">
        <v>25</v>
      </c>
      <c r="D7231" s="14"/>
      <c r="E7231" s="15"/>
      <c r="F7231" s="38">
        <v>184</v>
      </c>
    </row>
    <row r="7232" spans="1:6" ht="12.75">
      <c r="A7232" s="49"/>
      <c r="B7232" s="58" t="s">
        <v>7</v>
      </c>
      <c r="C7232" s="60" t="s">
        <v>331</v>
      </c>
      <c r="D7232" s="60" t="s">
        <v>4</v>
      </c>
      <c r="E7232" s="60" t="s">
        <v>6</v>
      </c>
      <c r="F7232" s="60" t="s">
        <v>332</v>
      </c>
    </row>
    <row r="7233" spans="1:6" ht="12.75">
      <c r="A7233" s="49" t="s">
        <v>228</v>
      </c>
      <c r="B7233" s="59"/>
      <c r="C7233" s="61"/>
      <c r="D7233" s="61"/>
      <c r="E7233" s="61"/>
      <c r="F7233" s="61"/>
    </row>
    <row r="7234" spans="1:6" ht="12.75">
      <c r="A7234" s="50"/>
      <c r="B7234" s="39" t="s">
        <v>8</v>
      </c>
      <c r="C7234" s="40">
        <v>169259.04999998212</v>
      </c>
      <c r="D7234" s="41">
        <v>0</v>
      </c>
      <c r="E7234" s="42">
        <v>0</v>
      </c>
      <c r="F7234" s="43">
        <f>C7234+D7234-E7234</f>
        <v>169259.04999998212</v>
      </c>
    </row>
    <row r="7235" spans="1:6" ht="12.75">
      <c r="A7235" s="50" t="s">
        <v>229</v>
      </c>
      <c r="B7235" s="39" t="s">
        <v>9</v>
      </c>
      <c r="C7235" s="40">
        <v>2668255.9300000006</v>
      </c>
      <c r="D7235" s="42">
        <v>0</v>
      </c>
      <c r="E7235" s="41">
        <v>3679785.47</v>
      </c>
      <c r="F7235" s="43">
        <f>C7235+D7235-E7235</f>
        <v>-1011529.5399999996</v>
      </c>
    </row>
    <row r="7236" spans="1:6" ht="12.75">
      <c r="A7236" s="50" t="s">
        <v>230</v>
      </c>
      <c r="B7236" s="39" t="s">
        <v>10</v>
      </c>
      <c r="C7236" s="40">
        <v>4961989.95</v>
      </c>
      <c r="D7236" s="42">
        <v>0</v>
      </c>
      <c r="E7236" s="41">
        <v>145494.73</v>
      </c>
      <c r="F7236" s="43">
        <f>C7236+D7236-E7236</f>
        <v>4816495.22</v>
      </c>
    </row>
    <row r="7237" spans="1:6" ht="12.75">
      <c r="A7237" s="50" t="s">
        <v>232</v>
      </c>
      <c r="B7237" s="39" t="s">
        <v>247</v>
      </c>
      <c r="C7237" s="40">
        <v>37273.45999999996</v>
      </c>
      <c r="D7237" s="42">
        <v>0</v>
      </c>
      <c r="E7237" s="41">
        <v>0</v>
      </c>
      <c r="F7237" s="43">
        <f>C7237+D7237-E7237</f>
        <v>37273.45999999996</v>
      </c>
    </row>
    <row r="7238" spans="1:6" ht="12.75">
      <c r="A7238" s="51">
        <v>958</v>
      </c>
      <c r="B7238" s="39" t="s">
        <v>154</v>
      </c>
      <c r="C7238" s="40">
        <v>-493.43000000040047</v>
      </c>
      <c r="D7238" s="42">
        <v>0</v>
      </c>
      <c r="E7238" s="41">
        <v>0</v>
      </c>
      <c r="F7238" s="43">
        <f>C7238+D7238-E7238</f>
        <v>-493.43000000040047</v>
      </c>
    </row>
    <row r="7239" spans="1:6" ht="12.75">
      <c r="A7239" s="50" t="s">
        <v>233</v>
      </c>
      <c r="B7239" s="39" t="s">
        <v>12</v>
      </c>
      <c r="C7239" s="40">
        <v>2462521.2000000007</v>
      </c>
      <c r="D7239" s="42">
        <v>0</v>
      </c>
      <c r="E7239" s="41">
        <v>770247.69</v>
      </c>
      <c r="F7239" s="43">
        <f aca="true" t="shared" si="183" ref="F7239:F7258">C7239+D7239-E7239</f>
        <v>1692273.5100000007</v>
      </c>
    </row>
    <row r="7240" spans="1:6" ht="12.75">
      <c r="A7240" s="50" t="s">
        <v>306</v>
      </c>
      <c r="B7240" s="39" t="s">
        <v>307</v>
      </c>
      <c r="C7240" s="40">
        <v>0</v>
      </c>
      <c r="D7240" s="42">
        <v>0</v>
      </c>
      <c r="E7240" s="41">
        <v>0</v>
      </c>
      <c r="F7240" s="43">
        <f t="shared" si="183"/>
        <v>0</v>
      </c>
    </row>
    <row r="7241" spans="1:6" ht="12.75">
      <c r="A7241" s="51" t="s">
        <v>234</v>
      </c>
      <c r="B7241" s="39" t="s">
        <v>248</v>
      </c>
      <c r="C7241" s="40">
        <v>2008385.93</v>
      </c>
      <c r="D7241" s="42">
        <v>0</v>
      </c>
      <c r="E7241" s="41">
        <v>839542.31</v>
      </c>
      <c r="F7241" s="43">
        <f t="shared" si="183"/>
        <v>1168843.6199999999</v>
      </c>
    </row>
    <row r="7242" spans="1:6" ht="12.75">
      <c r="A7242" s="50" t="s">
        <v>231</v>
      </c>
      <c r="B7242" s="39" t="s">
        <v>249</v>
      </c>
      <c r="C7242" s="40">
        <v>2597239.4199999976</v>
      </c>
      <c r="D7242" s="42">
        <v>0</v>
      </c>
      <c r="E7242" s="41">
        <v>224565.36</v>
      </c>
      <c r="F7242" s="43">
        <f t="shared" si="183"/>
        <v>2372674.0599999977</v>
      </c>
    </row>
    <row r="7243" spans="1:6" ht="12.75">
      <c r="A7243" s="51" t="s">
        <v>235</v>
      </c>
      <c r="B7243" s="39" t="s">
        <v>250</v>
      </c>
      <c r="C7243" s="40">
        <v>1631854.5700000096</v>
      </c>
      <c r="D7243" s="42">
        <v>0</v>
      </c>
      <c r="E7243" s="41">
        <v>0</v>
      </c>
      <c r="F7243" s="43">
        <f t="shared" si="183"/>
        <v>1631854.5700000096</v>
      </c>
    </row>
    <row r="7244" spans="1:6" ht="12.75">
      <c r="A7244" s="50" t="s">
        <v>236</v>
      </c>
      <c r="B7244" s="39" t="s">
        <v>251</v>
      </c>
      <c r="C7244" s="40">
        <v>2769465.0500000007</v>
      </c>
      <c r="D7244" s="42">
        <v>0</v>
      </c>
      <c r="E7244" s="41">
        <v>233200</v>
      </c>
      <c r="F7244" s="43">
        <f t="shared" si="183"/>
        <v>2536265.0500000007</v>
      </c>
    </row>
    <row r="7245" spans="1:6" ht="12.75">
      <c r="A7245" s="50" t="s">
        <v>237</v>
      </c>
      <c r="B7245" s="39" t="s">
        <v>252</v>
      </c>
      <c r="C7245" s="40">
        <v>2885839.5200000005</v>
      </c>
      <c r="D7245" s="42">
        <v>0</v>
      </c>
      <c r="E7245" s="41">
        <v>93500</v>
      </c>
      <c r="F7245" s="43">
        <f t="shared" si="183"/>
        <v>2792339.5200000005</v>
      </c>
    </row>
    <row r="7246" spans="1:6" ht="12.75">
      <c r="A7246" s="50" t="s">
        <v>238</v>
      </c>
      <c r="B7246" s="39" t="s">
        <v>253</v>
      </c>
      <c r="C7246" s="40">
        <v>386854.48000000045</v>
      </c>
      <c r="D7246" s="42">
        <v>0</v>
      </c>
      <c r="E7246" s="41">
        <v>0</v>
      </c>
      <c r="F7246" s="43">
        <f t="shared" si="183"/>
        <v>386854.48000000045</v>
      </c>
    </row>
    <row r="7247" spans="1:6" ht="12.75">
      <c r="A7247" s="50" t="s">
        <v>239</v>
      </c>
      <c r="B7247" s="39" t="s">
        <v>15</v>
      </c>
      <c r="C7247" s="40">
        <v>34.06999999992695</v>
      </c>
      <c r="D7247" s="42">
        <v>0</v>
      </c>
      <c r="E7247" s="41">
        <v>0</v>
      </c>
      <c r="F7247" s="43">
        <f t="shared" si="183"/>
        <v>34.06999999992695</v>
      </c>
    </row>
    <row r="7248" spans="1:6" ht="12.75">
      <c r="A7248" s="50" t="s">
        <v>240</v>
      </c>
      <c r="B7248" s="39" t="s">
        <v>254</v>
      </c>
      <c r="C7248" s="40">
        <v>1888302.89</v>
      </c>
      <c r="D7248" s="42">
        <v>0</v>
      </c>
      <c r="E7248" s="41">
        <v>0</v>
      </c>
      <c r="F7248" s="43">
        <f t="shared" si="183"/>
        <v>1888302.89</v>
      </c>
    </row>
    <row r="7249" spans="1:6" ht="12.75">
      <c r="A7249" s="50" t="s">
        <v>242</v>
      </c>
      <c r="B7249" s="39" t="s">
        <v>255</v>
      </c>
      <c r="C7249" s="40">
        <v>12472617.93999999</v>
      </c>
      <c r="D7249" s="42">
        <v>0</v>
      </c>
      <c r="E7249" s="41">
        <v>2213151.86</v>
      </c>
      <c r="F7249" s="43">
        <f t="shared" si="183"/>
        <v>10259466.07999999</v>
      </c>
    </row>
    <row r="7250" spans="1:6" ht="12.75">
      <c r="A7250" s="50" t="s">
        <v>241</v>
      </c>
      <c r="B7250" s="39" t="s">
        <v>17</v>
      </c>
      <c r="C7250" s="40">
        <v>98554.19999999879</v>
      </c>
      <c r="D7250" s="42">
        <v>0</v>
      </c>
      <c r="E7250" s="41">
        <v>0</v>
      </c>
      <c r="F7250" s="43">
        <f t="shared" si="183"/>
        <v>98554.19999999879</v>
      </c>
    </row>
    <row r="7251" spans="1:6" ht="12.75">
      <c r="A7251" s="50" t="s">
        <v>243</v>
      </c>
      <c r="B7251" s="39" t="s">
        <v>256</v>
      </c>
      <c r="C7251" s="40">
        <v>-769093.3800000023</v>
      </c>
      <c r="D7251" s="42">
        <v>0</v>
      </c>
      <c r="E7251" s="41">
        <v>9360</v>
      </c>
      <c r="F7251" s="43">
        <f t="shared" si="183"/>
        <v>-778453.3800000023</v>
      </c>
    </row>
    <row r="7252" spans="1:6" ht="12.75">
      <c r="A7252" s="50" t="s">
        <v>244</v>
      </c>
      <c r="B7252" s="39" t="s">
        <v>257</v>
      </c>
      <c r="C7252" s="40">
        <v>-0.060000000055879354</v>
      </c>
      <c r="D7252" s="42">
        <v>0</v>
      </c>
      <c r="E7252" s="41">
        <v>0</v>
      </c>
      <c r="F7252" s="43">
        <f t="shared" si="183"/>
        <v>-0.060000000055879354</v>
      </c>
    </row>
    <row r="7253" spans="1:6" ht="12.75">
      <c r="A7253" s="50" t="s">
        <v>245</v>
      </c>
      <c r="B7253" s="39" t="s">
        <v>258</v>
      </c>
      <c r="C7253" s="40">
        <v>0.5600000000558794</v>
      </c>
      <c r="D7253" s="42">
        <v>0</v>
      </c>
      <c r="E7253" s="41">
        <v>0</v>
      </c>
      <c r="F7253" s="43">
        <f t="shared" si="183"/>
        <v>0.5600000000558794</v>
      </c>
    </row>
    <row r="7254" spans="1:6" ht="12.75">
      <c r="A7254" s="51">
        <v>980</v>
      </c>
      <c r="B7254" s="39" t="s">
        <v>259</v>
      </c>
      <c r="C7254" s="40">
        <v>5182855.58</v>
      </c>
      <c r="D7254" s="42">
        <v>0</v>
      </c>
      <c r="E7254" s="41">
        <v>0</v>
      </c>
      <c r="F7254" s="43">
        <f t="shared" si="183"/>
        <v>5182855.58</v>
      </c>
    </row>
    <row r="7255" spans="1:6" ht="12.75">
      <c r="A7255" s="51"/>
      <c r="B7255" s="39" t="s">
        <v>29</v>
      </c>
      <c r="C7255" s="40">
        <v>59496.089999999385</v>
      </c>
      <c r="D7255" s="42">
        <v>0</v>
      </c>
      <c r="E7255" s="41">
        <v>0</v>
      </c>
      <c r="F7255" s="43">
        <f t="shared" si="183"/>
        <v>59496.089999999385</v>
      </c>
    </row>
    <row r="7256" spans="1:6" ht="12.75">
      <c r="A7256" s="50" t="s">
        <v>246</v>
      </c>
      <c r="B7256" s="39" t="s">
        <v>30</v>
      </c>
      <c r="C7256" s="40">
        <v>84640.14000000003</v>
      </c>
      <c r="D7256" s="42">
        <v>29688.82</v>
      </c>
      <c r="E7256" s="41">
        <v>0</v>
      </c>
      <c r="F7256" s="43">
        <f t="shared" si="183"/>
        <v>114328.96000000002</v>
      </c>
    </row>
    <row r="7257" spans="1:6" ht="12.75">
      <c r="A7257" s="50"/>
      <c r="B7257" s="39" t="s">
        <v>67</v>
      </c>
      <c r="C7257" s="40">
        <v>1708850.62</v>
      </c>
      <c r="D7257" s="42">
        <v>0</v>
      </c>
      <c r="E7257" s="41">
        <v>20000</v>
      </c>
      <c r="F7257" s="43">
        <f t="shared" si="183"/>
        <v>1688850.62</v>
      </c>
    </row>
    <row r="7258" spans="1:6" ht="12.75">
      <c r="A7258" s="50"/>
      <c r="B7258" s="44" t="s">
        <v>66</v>
      </c>
      <c r="C7258" s="40">
        <v>98963.04999999993</v>
      </c>
      <c r="D7258" s="42">
        <v>90500</v>
      </c>
      <c r="E7258" s="41">
        <v>22665</v>
      </c>
      <c r="F7258" s="43">
        <f t="shared" si="183"/>
        <v>166798.04999999993</v>
      </c>
    </row>
    <row r="7259" spans="1:6" ht="15">
      <c r="A7259" s="52"/>
      <c r="B7259" s="45" t="s">
        <v>5</v>
      </c>
      <c r="C7259" s="46">
        <v>43403666.82999997</v>
      </c>
      <c r="D7259" s="47">
        <f>SUM(D7234:D7258)</f>
        <v>120188.82</v>
      </c>
      <c r="E7259" s="47">
        <f>SUM(E7234:E7258)</f>
        <v>8251512.420000002</v>
      </c>
      <c r="F7259" s="46">
        <f>SUM(F7234:F7258)</f>
        <v>35272343.22999998</v>
      </c>
    </row>
    <row r="7273" ht="12.75">
      <c r="B7273" s="37" t="s">
        <v>18</v>
      </c>
    </row>
    <row r="7274" spans="2:6" ht="12.75">
      <c r="B7274" s="34" t="s">
        <v>19</v>
      </c>
      <c r="C7274" s="35"/>
      <c r="D7274" s="35"/>
      <c r="E7274" s="36"/>
      <c r="F7274" s="36"/>
    </row>
    <row r="7275" spans="2:6" ht="15.75">
      <c r="B7275" s="34"/>
      <c r="C7275" s="14" t="s">
        <v>25</v>
      </c>
      <c r="D7275" s="14"/>
      <c r="E7275" s="15"/>
      <c r="F7275" s="38">
        <v>185</v>
      </c>
    </row>
    <row r="7276" spans="1:6" ht="12.75">
      <c r="A7276" s="49"/>
      <c r="B7276" s="58" t="s">
        <v>7</v>
      </c>
      <c r="C7276" s="60" t="s">
        <v>332</v>
      </c>
      <c r="D7276" s="60" t="s">
        <v>4</v>
      </c>
      <c r="E7276" s="60" t="s">
        <v>6</v>
      </c>
      <c r="F7276" s="60" t="s">
        <v>333</v>
      </c>
    </row>
    <row r="7277" spans="1:6" ht="12.75">
      <c r="A7277" s="49" t="s">
        <v>228</v>
      </c>
      <c r="B7277" s="59"/>
      <c r="C7277" s="61"/>
      <c r="D7277" s="61"/>
      <c r="E7277" s="61"/>
      <c r="F7277" s="61"/>
    </row>
    <row r="7278" spans="1:6" ht="12.75">
      <c r="A7278" s="50"/>
      <c r="B7278" s="39" t="s">
        <v>8</v>
      </c>
      <c r="C7278" s="40">
        <v>169259.04999998212</v>
      </c>
      <c r="D7278" s="41">
        <v>56960599.96</v>
      </c>
      <c r="E7278" s="42">
        <v>57183753.74</v>
      </c>
      <c r="F7278" s="43">
        <f>C7278+D7278-E7278</f>
        <v>-53894.73000001907</v>
      </c>
    </row>
    <row r="7279" spans="1:6" ht="12.75">
      <c r="A7279" s="50" t="s">
        <v>229</v>
      </c>
      <c r="B7279" s="39" t="s">
        <v>9</v>
      </c>
      <c r="C7279" s="40">
        <v>-1011529.5399999996</v>
      </c>
      <c r="D7279" s="42">
        <v>4070416.67</v>
      </c>
      <c r="E7279" s="41">
        <v>0</v>
      </c>
      <c r="F7279" s="43">
        <f>C7279+D7279-E7279</f>
        <v>3058887.1300000004</v>
      </c>
    </row>
    <row r="7280" spans="1:6" ht="12.75">
      <c r="A7280" s="50" t="s">
        <v>230</v>
      </c>
      <c r="B7280" s="39" t="s">
        <v>10</v>
      </c>
      <c r="C7280" s="40">
        <v>4816495.22</v>
      </c>
      <c r="D7280" s="42">
        <v>0</v>
      </c>
      <c r="E7280" s="41">
        <v>0</v>
      </c>
      <c r="F7280" s="43">
        <f>C7280+D7280-E7280</f>
        <v>4816495.22</v>
      </c>
    </row>
    <row r="7281" spans="1:6" ht="12.75">
      <c r="A7281" s="50" t="s">
        <v>232</v>
      </c>
      <c r="B7281" s="39" t="s">
        <v>247</v>
      </c>
      <c r="C7281" s="40">
        <v>37273.45999999996</v>
      </c>
      <c r="D7281" s="42">
        <v>0</v>
      </c>
      <c r="E7281" s="41">
        <v>0</v>
      </c>
      <c r="F7281" s="43">
        <f>C7281+D7281-E7281</f>
        <v>37273.45999999996</v>
      </c>
    </row>
    <row r="7282" spans="1:6" ht="12.75">
      <c r="A7282" s="51">
        <v>958</v>
      </c>
      <c r="B7282" s="39" t="s">
        <v>154</v>
      </c>
      <c r="C7282" s="40">
        <v>-493.43000000040047</v>
      </c>
      <c r="D7282" s="42">
        <v>0</v>
      </c>
      <c r="E7282" s="41">
        <v>0</v>
      </c>
      <c r="F7282" s="43">
        <f>C7282+D7282-E7282</f>
        <v>-493.43000000040047</v>
      </c>
    </row>
    <row r="7283" spans="1:6" ht="12.75">
      <c r="A7283" s="50" t="s">
        <v>233</v>
      </c>
      <c r="B7283" s="39" t="s">
        <v>12</v>
      </c>
      <c r="C7283" s="40">
        <v>1692273.5100000007</v>
      </c>
      <c r="D7283" s="42">
        <v>0</v>
      </c>
      <c r="E7283" s="41">
        <v>0</v>
      </c>
      <c r="F7283" s="43">
        <f aca="true" t="shared" si="184" ref="F7283:F7302">C7283+D7283-E7283</f>
        <v>1692273.5100000007</v>
      </c>
    </row>
    <row r="7284" spans="1:6" ht="12.75">
      <c r="A7284" s="50" t="s">
        <v>306</v>
      </c>
      <c r="B7284" s="39" t="s">
        <v>307</v>
      </c>
      <c r="C7284" s="40">
        <v>0</v>
      </c>
      <c r="D7284" s="42">
        <v>0</v>
      </c>
      <c r="E7284" s="41">
        <v>0</v>
      </c>
      <c r="F7284" s="43">
        <f t="shared" si="184"/>
        <v>0</v>
      </c>
    </row>
    <row r="7285" spans="1:6" ht="12.75">
      <c r="A7285" s="51" t="s">
        <v>234</v>
      </c>
      <c r="B7285" s="39" t="s">
        <v>248</v>
      </c>
      <c r="C7285" s="40">
        <v>1168843.6199999999</v>
      </c>
      <c r="D7285" s="42">
        <v>0</v>
      </c>
      <c r="E7285" s="41">
        <v>0</v>
      </c>
      <c r="F7285" s="43">
        <f t="shared" si="184"/>
        <v>1168843.6199999999</v>
      </c>
    </row>
    <row r="7286" spans="1:6" ht="12.75">
      <c r="A7286" s="50" t="s">
        <v>231</v>
      </c>
      <c r="B7286" s="39" t="s">
        <v>249</v>
      </c>
      <c r="C7286" s="40">
        <v>2372674.0599999977</v>
      </c>
      <c r="D7286" s="42">
        <v>0</v>
      </c>
      <c r="E7286" s="41">
        <v>0</v>
      </c>
      <c r="F7286" s="43">
        <f t="shared" si="184"/>
        <v>2372674.0599999977</v>
      </c>
    </row>
    <row r="7287" spans="1:6" ht="12.75">
      <c r="A7287" s="51" t="s">
        <v>235</v>
      </c>
      <c r="B7287" s="39" t="s">
        <v>250</v>
      </c>
      <c r="C7287" s="40">
        <v>1631854.5700000096</v>
      </c>
      <c r="D7287" s="42">
        <v>0</v>
      </c>
      <c r="E7287" s="41">
        <v>0</v>
      </c>
      <c r="F7287" s="43">
        <f t="shared" si="184"/>
        <v>1631854.5700000096</v>
      </c>
    </row>
    <row r="7288" spans="1:6" ht="12.75">
      <c r="A7288" s="50" t="s">
        <v>236</v>
      </c>
      <c r="B7288" s="39" t="s">
        <v>251</v>
      </c>
      <c r="C7288" s="40">
        <v>2536265.0500000007</v>
      </c>
      <c r="D7288" s="42">
        <v>0</v>
      </c>
      <c r="E7288" s="41">
        <v>0</v>
      </c>
      <c r="F7288" s="43">
        <f t="shared" si="184"/>
        <v>2536265.0500000007</v>
      </c>
    </row>
    <row r="7289" spans="1:6" ht="12.75">
      <c r="A7289" s="50" t="s">
        <v>237</v>
      </c>
      <c r="B7289" s="39" t="s">
        <v>252</v>
      </c>
      <c r="C7289" s="40">
        <v>2792339.5200000005</v>
      </c>
      <c r="D7289" s="42">
        <v>0</v>
      </c>
      <c r="E7289" s="41">
        <v>0</v>
      </c>
      <c r="F7289" s="43">
        <f t="shared" si="184"/>
        <v>2792339.5200000005</v>
      </c>
    </row>
    <row r="7290" spans="1:6" ht="12.75">
      <c r="A7290" s="50" t="s">
        <v>238</v>
      </c>
      <c r="B7290" s="39" t="s">
        <v>253</v>
      </c>
      <c r="C7290" s="40">
        <v>386854.48000000045</v>
      </c>
      <c r="D7290" s="42">
        <v>0</v>
      </c>
      <c r="E7290" s="41">
        <v>0</v>
      </c>
      <c r="F7290" s="43">
        <f t="shared" si="184"/>
        <v>386854.48000000045</v>
      </c>
    </row>
    <row r="7291" spans="1:6" ht="12.75">
      <c r="A7291" s="50" t="s">
        <v>239</v>
      </c>
      <c r="B7291" s="39" t="s">
        <v>15</v>
      </c>
      <c r="C7291" s="40">
        <v>34.06999999992695</v>
      </c>
      <c r="D7291" s="42">
        <v>0</v>
      </c>
      <c r="E7291" s="41">
        <v>0</v>
      </c>
      <c r="F7291" s="43">
        <f t="shared" si="184"/>
        <v>34.06999999992695</v>
      </c>
    </row>
    <row r="7292" spans="1:6" ht="12.75">
      <c r="A7292" s="50" t="s">
        <v>240</v>
      </c>
      <c r="B7292" s="39" t="s">
        <v>254</v>
      </c>
      <c r="C7292" s="40">
        <v>1888302.89</v>
      </c>
      <c r="D7292" s="42">
        <v>0</v>
      </c>
      <c r="E7292" s="41">
        <v>0</v>
      </c>
      <c r="F7292" s="43">
        <f t="shared" si="184"/>
        <v>1888302.89</v>
      </c>
    </row>
    <row r="7293" spans="1:6" ht="12.75">
      <c r="A7293" s="50" t="s">
        <v>242</v>
      </c>
      <c r="B7293" s="39" t="s">
        <v>255</v>
      </c>
      <c r="C7293" s="40">
        <v>10259466.07999999</v>
      </c>
      <c r="D7293" s="42">
        <v>0</v>
      </c>
      <c r="E7293" s="41">
        <v>0</v>
      </c>
      <c r="F7293" s="43">
        <f t="shared" si="184"/>
        <v>10259466.07999999</v>
      </c>
    </row>
    <row r="7294" spans="1:6" ht="12.75">
      <c r="A7294" s="50" t="s">
        <v>241</v>
      </c>
      <c r="B7294" s="39" t="s">
        <v>17</v>
      </c>
      <c r="C7294" s="40">
        <v>98554.19999999879</v>
      </c>
      <c r="D7294" s="42">
        <v>0</v>
      </c>
      <c r="E7294" s="41">
        <v>0</v>
      </c>
      <c r="F7294" s="43">
        <f t="shared" si="184"/>
        <v>98554.19999999879</v>
      </c>
    </row>
    <row r="7295" spans="1:6" ht="12.75">
      <c r="A7295" s="50" t="s">
        <v>243</v>
      </c>
      <c r="B7295" s="39" t="s">
        <v>256</v>
      </c>
      <c r="C7295" s="40">
        <v>-778453.3800000023</v>
      </c>
      <c r="D7295" s="42">
        <v>7891.39</v>
      </c>
      <c r="E7295" s="41">
        <v>176907.55</v>
      </c>
      <c r="F7295" s="43">
        <f t="shared" si="184"/>
        <v>-947469.5400000024</v>
      </c>
    </row>
    <row r="7296" spans="1:6" ht="12.75">
      <c r="A7296" s="50" t="s">
        <v>244</v>
      </c>
      <c r="B7296" s="39" t="s">
        <v>257</v>
      </c>
      <c r="C7296" s="40">
        <v>-0.060000000055879354</v>
      </c>
      <c r="D7296" s="42">
        <v>0</v>
      </c>
      <c r="E7296" s="41">
        <v>0</v>
      </c>
      <c r="F7296" s="43">
        <f t="shared" si="184"/>
        <v>-0.060000000055879354</v>
      </c>
    </row>
    <row r="7297" spans="1:6" ht="12.75">
      <c r="A7297" s="50" t="s">
        <v>245</v>
      </c>
      <c r="B7297" s="39" t="s">
        <v>258</v>
      </c>
      <c r="C7297" s="40">
        <v>0.5600000000558794</v>
      </c>
      <c r="D7297" s="42">
        <v>0</v>
      </c>
      <c r="E7297" s="41">
        <v>0</v>
      </c>
      <c r="F7297" s="43">
        <f t="shared" si="184"/>
        <v>0.5600000000558794</v>
      </c>
    </row>
    <row r="7298" spans="1:6" ht="12.75">
      <c r="A7298" s="51">
        <v>980</v>
      </c>
      <c r="B7298" s="39" t="s">
        <v>259</v>
      </c>
      <c r="C7298" s="40">
        <v>5182855.58</v>
      </c>
      <c r="D7298" s="42">
        <v>0</v>
      </c>
      <c r="E7298" s="41">
        <v>0</v>
      </c>
      <c r="F7298" s="43">
        <f t="shared" si="184"/>
        <v>5182855.58</v>
      </c>
    </row>
    <row r="7299" spans="1:6" ht="12.75">
      <c r="A7299" s="51"/>
      <c r="B7299" s="39" t="s">
        <v>29</v>
      </c>
      <c r="C7299" s="40">
        <v>59496.089999999385</v>
      </c>
      <c r="D7299" s="42">
        <v>0</v>
      </c>
      <c r="E7299" s="41">
        <v>0</v>
      </c>
      <c r="F7299" s="43">
        <f t="shared" si="184"/>
        <v>59496.089999999385</v>
      </c>
    </row>
    <row r="7300" spans="1:6" ht="12.75">
      <c r="A7300" s="50" t="s">
        <v>246</v>
      </c>
      <c r="B7300" s="39" t="s">
        <v>30</v>
      </c>
      <c r="C7300" s="40">
        <v>114328.96000000002</v>
      </c>
      <c r="D7300" s="42">
        <v>0</v>
      </c>
      <c r="E7300" s="41">
        <v>0</v>
      </c>
      <c r="F7300" s="43">
        <f t="shared" si="184"/>
        <v>114328.96000000002</v>
      </c>
    </row>
    <row r="7301" spans="1:6" ht="12.75">
      <c r="A7301" s="50"/>
      <c r="B7301" s="39" t="s">
        <v>67</v>
      </c>
      <c r="C7301" s="40">
        <v>1688850.62</v>
      </c>
      <c r="D7301" s="42">
        <v>0</v>
      </c>
      <c r="E7301" s="41">
        <v>0</v>
      </c>
      <c r="F7301" s="43">
        <f t="shared" si="184"/>
        <v>1688850.62</v>
      </c>
    </row>
    <row r="7302" spans="1:6" ht="12.75">
      <c r="A7302" s="50"/>
      <c r="B7302" s="44" t="s">
        <v>66</v>
      </c>
      <c r="C7302" s="40">
        <v>166798.04999999993</v>
      </c>
      <c r="D7302" s="42">
        <v>2200</v>
      </c>
      <c r="E7302" s="41">
        <v>14832.76</v>
      </c>
      <c r="F7302" s="43">
        <f t="shared" si="184"/>
        <v>154165.28999999992</v>
      </c>
    </row>
    <row r="7303" spans="1:6" ht="15">
      <c r="A7303" s="52"/>
      <c r="B7303" s="45" t="s">
        <v>5</v>
      </c>
      <c r="C7303" s="46">
        <v>35272343.22999998</v>
      </c>
      <c r="D7303" s="47">
        <f>SUM(D7278:D7302)</f>
        <v>61041108.02</v>
      </c>
      <c r="E7303" s="47">
        <f>SUM(E7278:E7302)</f>
        <v>57375494.05</v>
      </c>
      <c r="F7303" s="46">
        <f>SUM(F7278:F7302)</f>
        <v>38937957.199999966</v>
      </c>
    </row>
    <row r="7318" ht="12.75">
      <c r="B7318" s="37" t="s">
        <v>18</v>
      </c>
    </row>
    <row r="7319" spans="2:6" ht="12.75">
      <c r="B7319" s="34" t="s">
        <v>19</v>
      </c>
      <c r="C7319" s="35"/>
      <c r="D7319" s="35"/>
      <c r="E7319" s="36"/>
      <c r="F7319" s="36"/>
    </row>
    <row r="7320" spans="2:6" ht="15.75">
      <c r="B7320" s="34"/>
      <c r="C7320" s="14" t="s">
        <v>25</v>
      </c>
      <c r="D7320" s="14"/>
      <c r="E7320" s="15"/>
      <c r="F7320" s="38">
        <v>186</v>
      </c>
    </row>
    <row r="7321" spans="1:6" ht="12.75">
      <c r="A7321" s="49"/>
      <c r="B7321" s="58" t="s">
        <v>7</v>
      </c>
      <c r="C7321" s="60" t="s">
        <v>333</v>
      </c>
      <c r="D7321" s="60" t="s">
        <v>4</v>
      </c>
      <c r="E7321" s="60" t="s">
        <v>6</v>
      </c>
      <c r="F7321" s="60" t="s">
        <v>334</v>
      </c>
    </row>
    <row r="7322" spans="1:6" ht="12.75">
      <c r="A7322" s="49" t="s">
        <v>228</v>
      </c>
      <c r="B7322" s="59"/>
      <c r="C7322" s="61"/>
      <c r="D7322" s="61"/>
      <c r="E7322" s="61"/>
      <c r="F7322" s="61"/>
    </row>
    <row r="7323" spans="1:6" ht="12.75">
      <c r="A7323" s="50"/>
      <c r="B7323" s="39" t="s">
        <v>8</v>
      </c>
      <c r="C7323" s="40">
        <v>-53894.73000001907</v>
      </c>
      <c r="D7323" s="41">
        <v>0</v>
      </c>
      <c r="E7323" s="42">
        <v>0</v>
      </c>
      <c r="F7323" s="43">
        <f>C7323+D7323-E7323</f>
        <v>-53894.73000001907</v>
      </c>
    </row>
    <row r="7324" spans="1:6" ht="12.75">
      <c r="A7324" s="50" t="s">
        <v>229</v>
      </c>
      <c r="B7324" s="39" t="s">
        <v>9</v>
      </c>
      <c r="C7324" s="40">
        <v>3058887.1300000004</v>
      </c>
      <c r="D7324" s="42">
        <v>0</v>
      </c>
      <c r="E7324" s="41">
        <v>0</v>
      </c>
      <c r="F7324" s="43">
        <f>C7324+D7324-E7324</f>
        <v>3058887.1300000004</v>
      </c>
    </row>
    <row r="7325" spans="1:6" ht="12.75">
      <c r="A7325" s="50" t="s">
        <v>230</v>
      </c>
      <c r="B7325" s="39" t="s">
        <v>10</v>
      </c>
      <c r="C7325" s="40">
        <v>4816495.22</v>
      </c>
      <c r="D7325" s="42">
        <v>2399833.34</v>
      </c>
      <c r="E7325" s="41">
        <v>5388.92</v>
      </c>
      <c r="F7325" s="43">
        <f>C7325+D7325-E7325</f>
        <v>7210939.64</v>
      </c>
    </row>
    <row r="7326" spans="1:6" ht="12.75">
      <c r="A7326" s="50" t="s">
        <v>232</v>
      </c>
      <c r="B7326" s="39" t="s">
        <v>247</v>
      </c>
      <c r="C7326" s="40">
        <v>37273.45999999996</v>
      </c>
      <c r="D7326" s="42">
        <v>9078333.33</v>
      </c>
      <c r="E7326" s="41">
        <v>20196</v>
      </c>
      <c r="F7326" s="43">
        <f>C7326+D7326-E7326</f>
        <v>9095410.79</v>
      </c>
    </row>
    <row r="7327" spans="1:6" ht="12.75">
      <c r="A7327" s="51">
        <v>958</v>
      </c>
      <c r="B7327" s="39" t="s">
        <v>154</v>
      </c>
      <c r="C7327" s="40">
        <v>-493.43000000040047</v>
      </c>
      <c r="D7327" s="42">
        <v>1470291.84</v>
      </c>
      <c r="E7327" s="41">
        <v>0</v>
      </c>
      <c r="F7327" s="43">
        <f>C7327+D7327-E7327</f>
        <v>1469798.4099999997</v>
      </c>
    </row>
    <row r="7328" spans="1:6" ht="12.75">
      <c r="A7328" s="50" t="s">
        <v>233</v>
      </c>
      <c r="B7328" s="39" t="s">
        <v>12</v>
      </c>
      <c r="C7328" s="40">
        <v>1692273.5100000007</v>
      </c>
      <c r="D7328" s="42">
        <v>0</v>
      </c>
      <c r="E7328" s="41">
        <v>0</v>
      </c>
      <c r="F7328" s="43">
        <f aca="true" t="shared" si="185" ref="F7328:F7347">C7328+D7328-E7328</f>
        <v>1692273.5100000007</v>
      </c>
    </row>
    <row r="7329" spans="1:6" ht="12.75">
      <c r="A7329" s="50" t="s">
        <v>306</v>
      </c>
      <c r="B7329" s="39" t="s">
        <v>307</v>
      </c>
      <c r="C7329" s="40">
        <v>0</v>
      </c>
      <c r="D7329" s="42">
        <v>0</v>
      </c>
      <c r="E7329" s="41">
        <v>0</v>
      </c>
      <c r="F7329" s="43">
        <f t="shared" si="185"/>
        <v>0</v>
      </c>
    </row>
    <row r="7330" spans="1:6" ht="12.75">
      <c r="A7330" s="51" t="s">
        <v>234</v>
      </c>
      <c r="B7330" s="39" t="s">
        <v>248</v>
      </c>
      <c r="C7330" s="40">
        <v>1168843.6199999999</v>
      </c>
      <c r="D7330" s="42">
        <v>0</v>
      </c>
      <c r="E7330" s="41">
        <v>0</v>
      </c>
      <c r="F7330" s="43">
        <f t="shared" si="185"/>
        <v>1168843.6199999999</v>
      </c>
    </row>
    <row r="7331" spans="1:6" ht="12.75">
      <c r="A7331" s="50" t="s">
        <v>231</v>
      </c>
      <c r="B7331" s="39" t="s">
        <v>249</v>
      </c>
      <c r="C7331" s="40">
        <v>2372674.0599999977</v>
      </c>
      <c r="D7331" s="42">
        <v>0</v>
      </c>
      <c r="E7331" s="41">
        <v>0</v>
      </c>
      <c r="F7331" s="43">
        <f t="shared" si="185"/>
        <v>2372674.0599999977</v>
      </c>
    </row>
    <row r="7332" spans="1:6" ht="12.75">
      <c r="A7332" s="51" t="s">
        <v>235</v>
      </c>
      <c r="B7332" s="39" t="s">
        <v>250</v>
      </c>
      <c r="C7332" s="40">
        <v>1631854.5700000096</v>
      </c>
      <c r="D7332" s="42">
        <v>14223041.67</v>
      </c>
      <c r="E7332" s="41">
        <v>0</v>
      </c>
      <c r="F7332" s="43">
        <f t="shared" si="185"/>
        <v>15854896.24000001</v>
      </c>
    </row>
    <row r="7333" spans="1:6" ht="12.75">
      <c r="A7333" s="50" t="s">
        <v>236</v>
      </c>
      <c r="B7333" s="39" t="s">
        <v>251</v>
      </c>
      <c r="C7333" s="40">
        <v>2536265.0500000007</v>
      </c>
      <c r="D7333" s="42">
        <v>0</v>
      </c>
      <c r="E7333" s="41">
        <v>0</v>
      </c>
      <c r="F7333" s="43">
        <f t="shared" si="185"/>
        <v>2536265.0500000007</v>
      </c>
    </row>
    <row r="7334" spans="1:6" ht="12.75">
      <c r="A7334" s="50" t="s">
        <v>237</v>
      </c>
      <c r="B7334" s="39" t="s">
        <v>252</v>
      </c>
      <c r="C7334" s="40">
        <v>2792339.5200000005</v>
      </c>
      <c r="D7334" s="42">
        <v>0</v>
      </c>
      <c r="E7334" s="41">
        <v>0</v>
      </c>
      <c r="F7334" s="43">
        <f t="shared" si="185"/>
        <v>2792339.5200000005</v>
      </c>
    </row>
    <row r="7335" spans="1:6" ht="12.75">
      <c r="A7335" s="50" t="s">
        <v>238</v>
      </c>
      <c r="B7335" s="39" t="s">
        <v>253</v>
      </c>
      <c r="C7335" s="40">
        <v>386854.48000000045</v>
      </c>
      <c r="D7335" s="42">
        <v>0</v>
      </c>
      <c r="E7335" s="41">
        <v>0</v>
      </c>
      <c r="F7335" s="43">
        <f t="shared" si="185"/>
        <v>386854.48000000045</v>
      </c>
    </row>
    <row r="7336" spans="1:6" ht="12.75">
      <c r="A7336" s="50" t="s">
        <v>239</v>
      </c>
      <c r="B7336" s="39" t="s">
        <v>15</v>
      </c>
      <c r="C7336" s="40">
        <v>34.06999999992695</v>
      </c>
      <c r="D7336" s="42">
        <v>0</v>
      </c>
      <c r="E7336" s="41">
        <v>0</v>
      </c>
      <c r="F7336" s="43">
        <f t="shared" si="185"/>
        <v>34.06999999992695</v>
      </c>
    </row>
    <row r="7337" spans="1:6" ht="12.75">
      <c r="A7337" s="50" t="s">
        <v>240</v>
      </c>
      <c r="B7337" s="39" t="s">
        <v>254</v>
      </c>
      <c r="C7337" s="40">
        <v>1888302.89</v>
      </c>
      <c r="D7337" s="42">
        <v>0</v>
      </c>
      <c r="E7337" s="41">
        <v>0</v>
      </c>
      <c r="F7337" s="43">
        <f t="shared" si="185"/>
        <v>1888302.89</v>
      </c>
    </row>
    <row r="7338" spans="1:6" ht="12.75">
      <c r="A7338" s="50" t="s">
        <v>242</v>
      </c>
      <c r="B7338" s="39" t="s">
        <v>255</v>
      </c>
      <c r="C7338" s="40">
        <v>10259466.07999999</v>
      </c>
      <c r="D7338" s="42">
        <v>0</v>
      </c>
      <c r="E7338" s="41">
        <v>0</v>
      </c>
      <c r="F7338" s="43">
        <f t="shared" si="185"/>
        <v>10259466.07999999</v>
      </c>
    </row>
    <row r="7339" spans="1:6" ht="12.75">
      <c r="A7339" s="50" t="s">
        <v>241</v>
      </c>
      <c r="B7339" s="39" t="s">
        <v>17</v>
      </c>
      <c r="C7339" s="40">
        <v>98554.19999999879</v>
      </c>
      <c r="D7339" s="42">
        <v>0</v>
      </c>
      <c r="E7339" s="41">
        <v>0</v>
      </c>
      <c r="F7339" s="43">
        <f t="shared" si="185"/>
        <v>98554.19999999879</v>
      </c>
    </row>
    <row r="7340" spans="1:6" ht="12.75">
      <c r="A7340" s="50" t="s">
        <v>243</v>
      </c>
      <c r="B7340" s="39" t="s">
        <v>256</v>
      </c>
      <c r="C7340" s="40">
        <v>-947469.5400000024</v>
      </c>
      <c r="D7340" s="42">
        <v>7191625</v>
      </c>
      <c r="E7340" s="41">
        <v>15000</v>
      </c>
      <c r="F7340" s="43">
        <f t="shared" si="185"/>
        <v>6229155.459999997</v>
      </c>
    </row>
    <row r="7341" spans="1:6" ht="12.75">
      <c r="A7341" s="50" t="s">
        <v>244</v>
      </c>
      <c r="B7341" s="39" t="s">
        <v>257</v>
      </c>
      <c r="C7341" s="40">
        <v>-0.060000000055879354</v>
      </c>
      <c r="D7341" s="42">
        <v>0</v>
      </c>
      <c r="E7341" s="41">
        <v>0</v>
      </c>
      <c r="F7341" s="43">
        <f t="shared" si="185"/>
        <v>-0.060000000055879354</v>
      </c>
    </row>
    <row r="7342" spans="1:6" ht="12.75">
      <c r="A7342" s="50" t="s">
        <v>245</v>
      </c>
      <c r="B7342" s="39" t="s">
        <v>258</v>
      </c>
      <c r="C7342" s="40">
        <v>0.5600000000558794</v>
      </c>
      <c r="D7342" s="42">
        <v>0</v>
      </c>
      <c r="E7342" s="41">
        <v>0</v>
      </c>
      <c r="F7342" s="43">
        <f t="shared" si="185"/>
        <v>0.5600000000558794</v>
      </c>
    </row>
    <row r="7343" spans="1:6" ht="12.75">
      <c r="A7343" s="51">
        <v>980</v>
      </c>
      <c r="B7343" s="39" t="s">
        <v>259</v>
      </c>
      <c r="C7343" s="40">
        <v>5182855.58</v>
      </c>
      <c r="D7343" s="42">
        <v>1799363.81</v>
      </c>
      <c r="E7343" s="41">
        <v>0</v>
      </c>
      <c r="F7343" s="43">
        <f t="shared" si="185"/>
        <v>6982219.390000001</v>
      </c>
    </row>
    <row r="7344" spans="1:6" ht="12.75">
      <c r="A7344" s="51"/>
      <c r="B7344" s="39" t="s">
        <v>29</v>
      </c>
      <c r="C7344" s="40">
        <v>59496.089999999385</v>
      </c>
      <c r="D7344" s="42">
        <v>0</v>
      </c>
      <c r="E7344" s="41">
        <v>0</v>
      </c>
      <c r="F7344" s="43">
        <f t="shared" si="185"/>
        <v>59496.089999999385</v>
      </c>
    </row>
    <row r="7345" spans="1:6" ht="12.75">
      <c r="A7345" s="50" t="s">
        <v>246</v>
      </c>
      <c r="B7345" s="39" t="s">
        <v>30</v>
      </c>
      <c r="C7345" s="40">
        <v>114328.96000000002</v>
      </c>
      <c r="D7345" s="42">
        <v>0</v>
      </c>
      <c r="E7345" s="41">
        <v>0</v>
      </c>
      <c r="F7345" s="43">
        <f t="shared" si="185"/>
        <v>114328.96000000002</v>
      </c>
    </row>
    <row r="7346" spans="1:6" ht="12.75">
      <c r="A7346" s="50"/>
      <c r="B7346" s="39" t="s">
        <v>67</v>
      </c>
      <c r="C7346" s="40">
        <v>1688850.62</v>
      </c>
      <c r="D7346" s="42">
        <v>0</v>
      </c>
      <c r="E7346" s="41">
        <v>0</v>
      </c>
      <c r="F7346" s="43">
        <f t="shared" si="185"/>
        <v>1688850.62</v>
      </c>
    </row>
    <row r="7347" spans="1:6" ht="12.75">
      <c r="A7347" s="50"/>
      <c r="B7347" s="44" t="s">
        <v>66</v>
      </c>
      <c r="C7347" s="40">
        <v>154165.28999999992</v>
      </c>
      <c r="D7347" s="42">
        <v>6540</v>
      </c>
      <c r="E7347" s="41">
        <v>2307</v>
      </c>
      <c r="F7347" s="43">
        <f t="shared" si="185"/>
        <v>158398.28999999992</v>
      </c>
    </row>
    <row r="7348" spans="1:6" ht="15">
      <c r="A7348" s="52"/>
      <c r="B7348" s="45" t="s">
        <v>5</v>
      </c>
      <c r="C7348" s="46">
        <v>38937957.199999966</v>
      </c>
      <c r="D7348" s="47">
        <f>SUM(D7323:D7347)</f>
        <v>36169028.99</v>
      </c>
      <c r="E7348" s="47">
        <f>SUM(E7323:E7347)</f>
        <v>42891.92</v>
      </c>
      <c r="F7348" s="46">
        <f>SUM(F7323:F7347)</f>
        <v>75064094.26999998</v>
      </c>
    </row>
    <row r="7362" ht="12.75">
      <c r="B7362" s="37" t="s">
        <v>18</v>
      </c>
    </row>
    <row r="7363" spans="2:6" ht="12.75">
      <c r="B7363" s="34" t="s">
        <v>19</v>
      </c>
      <c r="C7363" s="35"/>
      <c r="D7363" s="35"/>
      <c r="E7363" s="36"/>
      <c r="F7363" s="36"/>
    </row>
    <row r="7364" spans="2:6" ht="15.75">
      <c r="B7364" s="34"/>
      <c r="C7364" s="14" t="s">
        <v>25</v>
      </c>
      <c r="D7364" s="14"/>
      <c r="E7364" s="15"/>
      <c r="F7364" s="38">
        <v>187</v>
      </c>
    </row>
    <row r="7365" spans="1:6" ht="12.75">
      <c r="A7365" s="49"/>
      <c r="B7365" s="58" t="s">
        <v>7</v>
      </c>
      <c r="C7365" s="60" t="s">
        <v>334</v>
      </c>
      <c r="D7365" s="60" t="s">
        <v>4</v>
      </c>
      <c r="E7365" s="60" t="s">
        <v>6</v>
      </c>
      <c r="F7365" s="60" t="s">
        <v>335</v>
      </c>
    </row>
    <row r="7366" spans="1:6" ht="12.75">
      <c r="A7366" s="49" t="s">
        <v>228</v>
      </c>
      <c r="B7366" s="59"/>
      <c r="C7366" s="61"/>
      <c r="D7366" s="61"/>
      <c r="E7366" s="61"/>
      <c r="F7366" s="61"/>
    </row>
    <row r="7367" spans="1:6" ht="12.75">
      <c r="A7367" s="50"/>
      <c r="B7367" s="39" t="s">
        <v>8</v>
      </c>
      <c r="C7367" s="40">
        <v>-53894.73000001907</v>
      </c>
      <c r="D7367" s="41">
        <v>183886.69</v>
      </c>
      <c r="E7367" s="42">
        <v>0</v>
      </c>
      <c r="F7367" s="43">
        <f>C7367+D7367-E7367</f>
        <v>129991.95999998093</v>
      </c>
    </row>
    <row r="7368" spans="1:6" ht="12.75">
      <c r="A7368" s="50" t="s">
        <v>229</v>
      </c>
      <c r="B7368" s="39" t="s">
        <v>9</v>
      </c>
      <c r="C7368" s="40">
        <v>3058887.1300000004</v>
      </c>
      <c r="D7368" s="42">
        <v>0</v>
      </c>
      <c r="E7368" s="41">
        <v>0</v>
      </c>
      <c r="F7368" s="43">
        <f>C7368+D7368-E7368</f>
        <v>3058887.1300000004</v>
      </c>
    </row>
    <row r="7369" spans="1:6" ht="12.75">
      <c r="A7369" s="50" t="s">
        <v>230</v>
      </c>
      <c r="B7369" s="39" t="s">
        <v>10</v>
      </c>
      <c r="C7369" s="40">
        <v>7210939.64</v>
      </c>
      <c r="D7369" s="42">
        <v>0</v>
      </c>
      <c r="E7369" s="41">
        <v>0</v>
      </c>
      <c r="F7369" s="43">
        <f>C7369+D7369-E7369</f>
        <v>7210939.64</v>
      </c>
    </row>
    <row r="7370" spans="1:6" ht="12.75">
      <c r="A7370" s="50" t="s">
        <v>232</v>
      </c>
      <c r="B7370" s="39" t="s">
        <v>247</v>
      </c>
      <c r="C7370" s="40">
        <v>9095410.79</v>
      </c>
      <c r="D7370" s="42">
        <v>0</v>
      </c>
      <c r="E7370" s="41">
        <v>5561633.64</v>
      </c>
      <c r="F7370" s="43">
        <f>C7370+D7370-E7370</f>
        <v>3533777.1499999994</v>
      </c>
    </row>
    <row r="7371" spans="1:6" ht="12.75">
      <c r="A7371" s="51">
        <v>958</v>
      </c>
      <c r="B7371" s="39" t="s">
        <v>154</v>
      </c>
      <c r="C7371" s="40">
        <v>1469798.4099999997</v>
      </c>
      <c r="D7371" s="42">
        <v>0</v>
      </c>
      <c r="E7371" s="41">
        <v>0</v>
      </c>
      <c r="F7371" s="43">
        <f>C7371+D7371-E7371</f>
        <v>1469798.4099999997</v>
      </c>
    </row>
    <row r="7372" spans="1:6" ht="12.75">
      <c r="A7372" s="50" t="s">
        <v>233</v>
      </c>
      <c r="B7372" s="39" t="s">
        <v>12</v>
      </c>
      <c r="C7372" s="40">
        <v>1692273.5100000007</v>
      </c>
      <c r="D7372" s="42">
        <v>0</v>
      </c>
      <c r="E7372" s="41">
        <v>0</v>
      </c>
      <c r="F7372" s="43">
        <f aca="true" t="shared" si="186" ref="F7372:F7391">C7372+D7372-E7372</f>
        <v>1692273.5100000007</v>
      </c>
    </row>
    <row r="7373" spans="1:6" ht="12.75">
      <c r="A7373" s="50" t="s">
        <v>306</v>
      </c>
      <c r="B7373" s="39" t="s">
        <v>307</v>
      </c>
      <c r="C7373" s="40">
        <v>0</v>
      </c>
      <c r="D7373" s="42">
        <v>0</v>
      </c>
      <c r="E7373" s="41">
        <v>0</v>
      </c>
      <c r="F7373" s="43">
        <f t="shared" si="186"/>
        <v>0</v>
      </c>
    </row>
    <row r="7374" spans="1:6" ht="12.75">
      <c r="A7374" s="51" t="s">
        <v>234</v>
      </c>
      <c r="B7374" s="39" t="s">
        <v>248</v>
      </c>
      <c r="C7374" s="40">
        <v>1168843.6199999999</v>
      </c>
      <c r="D7374" s="42">
        <v>0</v>
      </c>
      <c r="E7374" s="41">
        <v>0</v>
      </c>
      <c r="F7374" s="43">
        <f t="shared" si="186"/>
        <v>1168843.6199999999</v>
      </c>
    </row>
    <row r="7375" spans="1:6" ht="12.75">
      <c r="A7375" s="50" t="s">
        <v>231</v>
      </c>
      <c r="B7375" s="39" t="s">
        <v>249</v>
      </c>
      <c r="C7375" s="40">
        <v>2372674.0599999977</v>
      </c>
      <c r="D7375" s="42">
        <v>0</v>
      </c>
      <c r="E7375" s="41">
        <v>0</v>
      </c>
      <c r="F7375" s="43">
        <f t="shared" si="186"/>
        <v>2372674.0599999977</v>
      </c>
    </row>
    <row r="7376" spans="1:6" ht="12.75">
      <c r="A7376" s="51" t="s">
        <v>235</v>
      </c>
      <c r="B7376" s="39" t="s">
        <v>250</v>
      </c>
      <c r="C7376" s="40">
        <v>15854896.24000001</v>
      </c>
      <c r="D7376" s="42">
        <v>0</v>
      </c>
      <c r="E7376" s="41">
        <v>0</v>
      </c>
      <c r="F7376" s="43">
        <f t="shared" si="186"/>
        <v>15854896.24000001</v>
      </c>
    </row>
    <row r="7377" spans="1:6" ht="12.75">
      <c r="A7377" s="50" t="s">
        <v>236</v>
      </c>
      <c r="B7377" s="39" t="s">
        <v>251</v>
      </c>
      <c r="C7377" s="40">
        <v>2536265.0500000007</v>
      </c>
      <c r="D7377" s="42">
        <v>0</v>
      </c>
      <c r="E7377" s="41">
        <v>0</v>
      </c>
      <c r="F7377" s="43">
        <f t="shared" si="186"/>
        <v>2536265.0500000007</v>
      </c>
    </row>
    <row r="7378" spans="1:6" ht="12.75">
      <c r="A7378" s="50" t="s">
        <v>237</v>
      </c>
      <c r="B7378" s="39" t="s">
        <v>252</v>
      </c>
      <c r="C7378" s="40">
        <v>2792339.5200000005</v>
      </c>
      <c r="D7378" s="42">
        <v>0</v>
      </c>
      <c r="E7378" s="41">
        <v>0</v>
      </c>
      <c r="F7378" s="43">
        <f t="shared" si="186"/>
        <v>2792339.5200000005</v>
      </c>
    </row>
    <row r="7379" spans="1:6" ht="12.75">
      <c r="A7379" s="50" t="s">
        <v>238</v>
      </c>
      <c r="B7379" s="39" t="s">
        <v>253</v>
      </c>
      <c r="C7379" s="40">
        <v>386854.48000000045</v>
      </c>
      <c r="D7379" s="42">
        <v>0</v>
      </c>
      <c r="E7379" s="41">
        <v>0</v>
      </c>
      <c r="F7379" s="43">
        <f t="shared" si="186"/>
        <v>386854.48000000045</v>
      </c>
    </row>
    <row r="7380" spans="1:6" ht="12.75">
      <c r="A7380" s="50" t="s">
        <v>239</v>
      </c>
      <c r="B7380" s="39" t="s">
        <v>15</v>
      </c>
      <c r="C7380" s="40">
        <v>34.06999999992695</v>
      </c>
      <c r="D7380" s="42">
        <v>0</v>
      </c>
      <c r="E7380" s="41">
        <v>0</v>
      </c>
      <c r="F7380" s="43">
        <f t="shared" si="186"/>
        <v>34.06999999992695</v>
      </c>
    </row>
    <row r="7381" spans="1:6" ht="12.75">
      <c r="A7381" s="50" t="s">
        <v>240</v>
      </c>
      <c r="B7381" s="39" t="s">
        <v>254</v>
      </c>
      <c r="C7381" s="40">
        <v>1888302.89</v>
      </c>
      <c r="D7381" s="42">
        <v>0</v>
      </c>
      <c r="E7381" s="41">
        <v>0</v>
      </c>
      <c r="F7381" s="43">
        <f t="shared" si="186"/>
        <v>1888302.89</v>
      </c>
    </row>
    <row r="7382" spans="1:6" ht="12.75">
      <c r="A7382" s="50" t="s">
        <v>242</v>
      </c>
      <c r="B7382" s="39" t="s">
        <v>255</v>
      </c>
      <c r="C7382" s="40">
        <v>10259466.07999999</v>
      </c>
      <c r="D7382" s="42">
        <v>0</v>
      </c>
      <c r="E7382" s="41">
        <v>0</v>
      </c>
      <c r="F7382" s="43">
        <f t="shared" si="186"/>
        <v>10259466.07999999</v>
      </c>
    </row>
    <row r="7383" spans="1:6" ht="12.75">
      <c r="A7383" s="50" t="s">
        <v>241</v>
      </c>
      <c r="B7383" s="39" t="s">
        <v>17</v>
      </c>
      <c r="C7383" s="40">
        <v>98554.19999999879</v>
      </c>
      <c r="D7383" s="42">
        <v>0</v>
      </c>
      <c r="E7383" s="41">
        <v>0</v>
      </c>
      <c r="F7383" s="43">
        <f t="shared" si="186"/>
        <v>98554.19999999879</v>
      </c>
    </row>
    <row r="7384" spans="1:6" ht="12.75">
      <c r="A7384" s="50" t="s">
        <v>243</v>
      </c>
      <c r="B7384" s="39" t="s">
        <v>256</v>
      </c>
      <c r="C7384" s="40">
        <v>6229155.459999997</v>
      </c>
      <c r="D7384" s="42">
        <v>0</v>
      </c>
      <c r="E7384" s="41">
        <v>0</v>
      </c>
      <c r="F7384" s="43">
        <f t="shared" si="186"/>
        <v>6229155.459999997</v>
      </c>
    </row>
    <row r="7385" spans="1:6" ht="12.75">
      <c r="A7385" s="50" t="s">
        <v>244</v>
      </c>
      <c r="B7385" s="39" t="s">
        <v>257</v>
      </c>
      <c r="C7385" s="40">
        <v>-0.060000000055879354</v>
      </c>
      <c r="D7385" s="42">
        <v>0</v>
      </c>
      <c r="E7385" s="41">
        <v>0</v>
      </c>
      <c r="F7385" s="43">
        <f t="shared" si="186"/>
        <v>-0.060000000055879354</v>
      </c>
    </row>
    <row r="7386" spans="1:6" ht="12.75">
      <c r="A7386" s="50" t="s">
        <v>245</v>
      </c>
      <c r="B7386" s="39" t="s">
        <v>258</v>
      </c>
      <c r="C7386" s="40">
        <v>0.5600000000558794</v>
      </c>
      <c r="D7386" s="42">
        <v>0</v>
      </c>
      <c r="E7386" s="41">
        <v>0</v>
      </c>
      <c r="F7386" s="43">
        <f t="shared" si="186"/>
        <v>0.5600000000558794</v>
      </c>
    </row>
    <row r="7387" spans="1:6" ht="12.75">
      <c r="A7387" s="51">
        <v>980</v>
      </c>
      <c r="B7387" s="39" t="s">
        <v>259</v>
      </c>
      <c r="C7387" s="40">
        <v>6982219.390000001</v>
      </c>
      <c r="D7387" s="42">
        <v>0</v>
      </c>
      <c r="E7387" s="41">
        <v>0</v>
      </c>
      <c r="F7387" s="43">
        <f t="shared" si="186"/>
        <v>6982219.390000001</v>
      </c>
    </row>
    <row r="7388" spans="1:6" ht="12.75">
      <c r="A7388" s="51"/>
      <c r="B7388" s="39" t="s">
        <v>29</v>
      </c>
      <c r="C7388" s="40">
        <v>59496.089999999385</v>
      </c>
      <c r="D7388" s="42">
        <v>0</v>
      </c>
      <c r="E7388" s="41">
        <v>0</v>
      </c>
      <c r="F7388" s="43">
        <f t="shared" si="186"/>
        <v>59496.089999999385</v>
      </c>
    </row>
    <row r="7389" spans="1:6" ht="12.75">
      <c r="A7389" s="50" t="s">
        <v>246</v>
      </c>
      <c r="B7389" s="39" t="s">
        <v>30</v>
      </c>
      <c r="C7389" s="40">
        <v>114328.96000000002</v>
      </c>
      <c r="D7389" s="42">
        <v>0</v>
      </c>
      <c r="E7389" s="41">
        <v>0</v>
      </c>
      <c r="F7389" s="43">
        <f t="shared" si="186"/>
        <v>114328.96000000002</v>
      </c>
    </row>
    <row r="7390" spans="1:6" ht="12.75">
      <c r="A7390" s="50"/>
      <c r="B7390" s="39" t="s">
        <v>67</v>
      </c>
      <c r="C7390" s="40">
        <v>1688850.62</v>
      </c>
      <c r="D7390" s="42">
        <v>0</v>
      </c>
      <c r="E7390" s="41">
        <v>0</v>
      </c>
      <c r="F7390" s="43">
        <f t="shared" si="186"/>
        <v>1688850.62</v>
      </c>
    </row>
    <row r="7391" spans="1:6" ht="12.75">
      <c r="A7391" s="50"/>
      <c r="B7391" s="44" t="s">
        <v>66</v>
      </c>
      <c r="C7391" s="40">
        <v>158398.28999999992</v>
      </c>
      <c r="D7391" s="42">
        <v>57721</v>
      </c>
      <c r="E7391" s="41">
        <v>0</v>
      </c>
      <c r="F7391" s="43">
        <f t="shared" si="186"/>
        <v>216119.28999999992</v>
      </c>
    </row>
    <row r="7392" spans="1:6" ht="15">
      <c r="A7392" s="52"/>
      <c r="B7392" s="45" t="s">
        <v>5</v>
      </c>
      <c r="C7392" s="46">
        <v>75064094.26999998</v>
      </c>
      <c r="D7392" s="47">
        <f>SUM(D7367:D7391)</f>
        <v>241607.69</v>
      </c>
      <c r="E7392" s="47">
        <f>SUM(E7367:E7391)</f>
        <v>5561633.64</v>
      </c>
      <c r="F7392" s="46">
        <f>SUM(F7367:F7391)</f>
        <v>69744068.32</v>
      </c>
    </row>
    <row r="7405" ht="12.75">
      <c r="B7405" s="37" t="s">
        <v>18</v>
      </c>
    </row>
    <row r="7406" spans="2:6" ht="12.75">
      <c r="B7406" s="34" t="s">
        <v>19</v>
      </c>
      <c r="C7406" s="35"/>
      <c r="D7406" s="35"/>
      <c r="E7406" s="36"/>
      <c r="F7406" s="36"/>
    </row>
    <row r="7407" spans="2:6" ht="15.75">
      <c r="B7407" s="34"/>
      <c r="C7407" s="14" t="s">
        <v>25</v>
      </c>
      <c r="D7407" s="14"/>
      <c r="E7407" s="15"/>
      <c r="F7407" s="38">
        <v>188</v>
      </c>
    </row>
    <row r="7408" spans="1:6" ht="12.75">
      <c r="A7408" s="49"/>
      <c r="B7408" s="58" t="s">
        <v>7</v>
      </c>
      <c r="C7408" s="60" t="s">
        <v>335</v>
      </c>
      <c r="D7408" s="60" t="s">
        <v>4</v>
      </c>
      <c r="E7408" s="60" t="s">
        <v>6</v>
      </c>
      <c r="F7408" s="60" t="s">
        <v>336</v>
      </c>
    </row>
    <row r="7409" spans="1:6" ht="12.75">
      <c r="A7409" s="49" t="s">
        <v>228</v>
      </c>
      <c r="B7409" s="59"/>
      <c r="C7409" s="61"/>
      <c r="D7409" s="61"/>
      <c r="E7409" s="61"/>
      <c r="F7409" s="61"/>
    </row>
    <row r="7410" spans="1:6" ht="12.75">
      <c r="A7410" s="50"/>
      <c r="B7410" s="39" t="s">
        <v>8</v>
      </c>
      <c r="C7410" s="40">
        <v>129991.95999998093</v>
      </c>
      <c r="D7410" s="41">
        <v>0</v>
      </c>
      <c r="E7410" s="42">
        <v>0</v>
      </c>
      <c r="F7410" s="43">
        <f>C7410+D7410-E7410</f>
        <v>129991.95999998093</v>
      </c>
    </row>
    <row r="7411" spans="1:6" ht="12.75">
      <c r="A7411" s="50" t="s">
        <v>229</v>
      </c>
      <c r="B7411" s="39" t="s">
        <v>9</v>
      </c>
      <c r="C7411" s="40">
        <v>3058887.1300000004</v>
      </c>
      <c r="D7411" s="42">
        <v>0</v>
      </c>
      <c r="E7411" s="41">
        <v>0</v>
      </c>
      <c r="F7411" s="43">
        <f>C7411+D7411-E7411</f>
        <v>3058887.1300000004</v>
      </c>
    </row>
    <row r="7412" spans="1:6" ht="12.75">
      <c r="A7412" s="50" t="s">
        <v>230</v>
      </c>
      <c r="B7412" s="39" t="s">
        <v>10</v>
      </c>
      <c r="C7412" s="40">
        <v>7210939.64</v>
      </c>
      <c r="D7412" s="42">
        <v>0</v>
      </c>
      <c r="E7412" s="41">
        <v>1682555.51</v>
      </c>
      <c r="F7412" s="43">
        <f>C7412+D7412-E7412</f>
        <v>5528384.13</v>
      </c>
    </row>
    <row r="7413" spans="1:6" ht="12.75">
      <c r="A7413" s="50" t="s">
        <v>232</v>
      </c>
      <c r="B7413" s="39" t="s">
        <v>247</v>
      </c>
      <c r="C7413" s="40">
        <v>3533777.1499999994</v>
      </c>
      <c r="D7413" s="42">
        <v>0</v>
      </c>
      <c r="E7413" s="41">
        <v>3527079.09</v>
      </c>
      <c r="F7413" s="43">
        <f>C7413+D7413-E7413</f>
        <v>6698.05999999959</v>
      </c>
    </row>
    <row r="7414" spans="1:6" ht="12.75">
      <c r="A7414" s="51">
        <v>958</v>
      </c>
      <c r="B7414" s="39" t="s">
        <v>154</v>
      </c>
      <c r="C7414" s="40">
        <v>1469798.4099999997</v>
      </c>
      <c r="D7414" s="42">
        <v>0</v>
      </c>
      <c r="E7414" s="41">
        <v>0</v>
      </c>
      <c r="F7414" s="43">
        <f>C7414+D7414-E7414</f>
        <v>1469798.4099999997</v>
      </c>
    </row>
    <row r="7415" spans="1:6" ht="12.75">
      <c r="A7415" s="50" t="s">
        <v>233</v>
      </c>
      <c r="B7415" s="39" t="s">
        <v>12</v>
      </c>
      <c r="C7415" s="40">
        <v>1692273.5100000007</v>
      </c>
      <c r="D7415" s="42">
        <v>0</v>
      </c>
      <c r="E7415" s="41">
        <v>0</v>
      </c>
      <c r="F7415" s="43">
        <f aca="true" t="shared" si="187" ref="F7415:F7434">C7415+D7415-E7415</f>
        <v>1692273.5100000007</v>
      </c>
    </row>
    <row r="7416" spans="1:6" ht="12.75">
      <c r="A7416" s="50" t="s">
        <v>306</v>
      </c>
      <c r="B7416" s="39" t="s">
        <v>307</v>
      </c>
      <c r="C7416" s="40">
        <v>0</v>
      </c>
      <c r="D7416" s="42">
        <v>0</v>
      </c>
      <c r="E7416" s="41">
        <v>0</v>
      </c>
      <c r="F7416" s="43">
        <f t="shared" si="187"/>
        <v>0</v>
      </c>
    </row>
    <row r="7417" spans="1:6" ht="12.75">
      <c r="A7417" s="51" t="s">
        <v>234</v>
      </c>
      <c r="B7417" s="39" t="s">
        <v>248</v>
      </c>
      <c r="C7417" s="40">
        <v>1168843.6199999999</v>
      </c>
      <c r="D7417" s="42">
        <v>2367907.01</v>
      </c>
      <c r="E7417" s="41">
        <v>0</v>
      </c>
      <c r="F7417" s="43">
        <f t="shared" si="187"/>
        <v>3536750.63</v>
      </c>
    </row>
    <row r="7418" spans="1:6" ht="12.75">
      <c r="A7418" s="50" t="s">
        <v>231</v>
      </c>
      <c r="B7418" s="39" t="s">
        <v>249</v>
      </c>
      <c r="C7418" s="40">
        <v>2372674.0599999977</v>
      </c>
      <c r="D7418" s="42">
        <v>0</v>
      </c>
      <c r="E7418" s="41">
        <v>0</v>
      </c>
      <c r="F7418" s="43">
        <f t="shared" si="187"/>
        <v>2372674.0599999977</v>
      </c>
    </row>
    <row r="7419" spans="1:6" ht="12.75">
      <c r="A7419" s="51" t="s">
        <v>235</v>
      </c>
      <c r="B7419" s="39" t="s">
        <v>250</v>
      </c>
      <c r="C7419" s="40">
        <v>15854896.24000001</v>
      </c>
      <c r="D7419" s="42">
        <v>0</v>
      </c>
      <c r="E7419" s="41">
        <v>9675962.28</v>
      </c>
      <c r="F7419" s="43">
        <f t="shared" si="187"/>
        <v>6178933.96000001</v>
      </c>
    </row>
    <row r="7420" spans="1:6" ht="12.75">
      <c r="A7420" s="50" t="s">
        <v>236</v>
      </c>
      <c r="B7420" s="39" t="s">
        <v>251</v>
      </c>
      <c r="C7420" s="40">
        <v>2536265.0500000007</v>
      </c>
      <c r="D7420" s="42">
        <v>0</v>
      </c>
      <c r="E7420" s="41">
        <v>0</v>
      </c>
      <c r="F7420" s="43">
        <f t="shared" si="187"/>
        <v>2536265.0500000007</v>
      </c>
    </row>
    <row r="7421" spans="1:6" ht="12.75">
      <c r="A7421" s="50" t="s">
        <v>237</v>
      </c>
      <c r="B7421" s="39" t="s">
        <v>252</v>
      </c>
      <c r="C7421" s="40">
        <v>2792339.5200000005</v>
      </c>
      <c r="D7421" s="42">
        <v>0</v>
      </c>
      <c r="E7421" s="41">
        <v>0</v>
      </c>
      <c r="F7421" s="43">
        <f t="shared" si="187"/>
        <v>2792339.5200000005</v>
      </c>
    </row>
    <row r="7422" spans="1:6" ht="12.75">
      <c r="A7422" s="50" t="s">
        <v>238</v>
      </c>
      <c r="B7422" s="39" t="s">
        <v>253</v>
      </c>
      <c r="C7422" s="40">
        <v>386854.48000000045</v>
      </c>
      <c r="D7422" s="42">
        <v>0</v>
      </c>
      <c r="E7422" s="41">
        <v>0</v>
      </c>
      <c r="F7422" s="43">
        <f t="shared" si="187"/>
        <v>386854.48000000045</v>
      </c>
    </row>
    <row r="7423" spans="1:6" ht="12.75">
      <c r="A7423" s="50" t="s">
        <v>239</v>
      </c>
      <c r="B7423" s="39" t="s">
        <v>15</v>
      </c>
      <c r="C7423" s="40">
        <v>34.06999999992695</v>
      </c>
      <c r="D7423" s="42">
        <v>0</v>
      </c>
      <c r="E7423" s="41">
        <v>0</v>
      </c>
      <c r="F7423" s="43">
        <f t="shared" si="187"/>
        <v>34.06999999992695</v>
      </c>
    </row>
    <row r="7424" spans="1:6" ht="12.75">
      <c r="A7424" s="50" t="s">
        <v>240</v>
      </c>
      <c r="B7424" s="39" t="s">
        <v>254</v>
      </c>
      <c r="C7424" s="40">
        <v>1888302.89</v>
      </c>
      <c r="D7424" s="42">
        <v>0</v>
      </c>
      <c r="E7424" s="41">
        <v>0</v>
      </c>
      <c r="F7424" s="43">
        <f t="shared" si="187"/>
        <v>1888302.89</v>
      </c>
    </row>
    <row r="7425" spans="1:6" ht="12.75">
      <c r="A7425" s="50" t="s">
        <v>242</v>
      </c>
      <c r="B7425" s="39" t="s">
        <v>255</v>
      </c>
      <c r="C7425" s="40">
        <v>10259466.07999999</v>
      </c>
      <c r="D7425" s="42">
        <v>3158747.92</v>
      </c>
      <c r="E7425" s="41">
        <v>0</v>
      </c>
      <c r="F7425" s="43">
        <f t="shared" si="187"/>
        <v>13418213.99999999</v>
      </c>
    </row>
    <row r="7426" spans="1:6" ht="12.75">
      <c r="A7426" s="50" t="s">
        <v>241</v>
      </c>
      <c r="B7426" s="39" t="s">
        <v>17</v>
      </c>
      <c r="C7426" s="40">
        <v>98554.19999999879</v>
      </c>
      <c r="D7426" s="42">
        <v>1162541.67</v>
      </c>
      <c r="E7426" s="41">
        <v>0</v>
      </c>
      <c r="F7426" s="43">
        <f t="shared" si="187"/>
        <v>1261095.8699999987</v>
      </c>
    </row>
    <row r="7427" spans="1:6" ht="12.75">
      <c r="A7427" s="50" t="s">
        <v>243</v>
      </c>
      <c r="B7427" s="39" t="s">
        <v>256</v>
      </c>
      <c r="C7427" s="40">
        <v>6229155.459999997</v>
      </c>
      <c r="D7427" s="42">
        <v>0</v>
      </c>
      <c r="E7427" s="41">
        <v>6432378.42</v>
      </c>
      <c r="F7427" s="43">
        <f t="shared" si="187"/>
        <v>-203222.96000000276</v>
      </c>
    </row>
    <row r="7428" spans="1:6" ht="12.75">
      <c r="A7428" s="50" t="s">
        <v>244</v>
      </c>
      <c r="B7428" s="39" t="s">
        <v>257</v>
      </c>
      <c r="C7428" s="40">
        <v>-0.060000000055879354</v>
      </c>
      <c r="D7428" s="42">
        <v>0</v>
      </c>
      <c r="E7428" s="41">
        <v>0</v>
      </c>
      <c r="F7428" s="43">
        <f t="shared" si="187"/>
        <v>-0.060000000055879354</v>
      </c>
    </row>
    <row r="7429" spans="1:6" ht="12.75">
      <c r="A7429" s="50" t="s">
        <v>245</v>
      </c>
      <c r="B7429" s="39" t="s">
        <v>258</v>
      </c>
      <c r="C7429" s="40">
        <v>0.5600000000558794</v>
      </c>
      <c r="D7429" s="42">
        <v>0</v>
      </c>
      <c r="E7429" s="41">
        <v>0</v>
      </c>
      <c r="F7429" s="43">
        <f t="shared" si="187"/>
        <v>0.5600000000558794</v>
      </c>
    </row>
    <row r="7430" spans="1:6" ht="12.75">
      <c r="A7430" s="51">
        <v>980</v>
      </c>
      <c r="B7430" s="39" t="s">
        <v>259</v>
      </c>
      <c r="C7430" s="40">
        <v>6982219.390000001</v>
      </c>
      <c r="D7430" s="42">
        <v>0</v>
      </c>
      <c r="E7430" s="41">
        <v>0</v>
      </c>
      <c r="F7430" s="43">
        <f t="shared" si="187"/>
        <v>6982219.390000001</v>
      </c>
    </row>
    <row r="7431" spans="1:6" ht="12.75">
      <c r="A7431" s="51"/>
      <c r="B7431" s="39" t="s">
        <v>29</v>
      </c>
      <c r="C7431" s="40">
        <v>59496.089999999385</v>
      </c>
      <c r="D7431" s="42">
        <v>0</v>
      </c>
      <c r="E7431" s="41">
        <v>0</v>
      </c>
      <c r="F7431" s="43">
        <f t="shared" si="187"/>
        <v>59496.089999999385</v>
      </c>
    </row>
    <row r="7432" spans="1:6" ht="12.75">
      <c r="A7432" s="50" t="s">
        <v>246</v>
      </c>
      <c r="B7432" s="39" t="s">
        <v>30</v>
      </c>
      <c r="C7432" s="40">
        <v>114328.96000000002</v>
      </c>
      <c r="D7432" s="42">
        <v>0</v>
      </c>
      <c r="E7432" s="41">
        <v>0</v>
      </c>
      <c r="F7432" s="43">
        <f t="shared" si="187"/>
        <v>114328.96000000002</v>
      </c>
    </row>
    <row r="7433" spans="1:6" ht="12.75">
      <c r="A7433" s="50"/>
      <c r="B7433" s="39" t="s">
        <v>67</v>
      </c>
      <c r="C7433" s="40">
        <v>1688850.62</v>
      </c>
      <c r="D7433" s="42">
        <v>0</v>
      </c>
      <c r="E7433" s="41">
        <v>0</v>
      </c>
      <c r="F7433" s="43">
        <f t="shared" si="187"/>
        <v>1688850.62</v>
      </c>
    </row>
    <row r="7434" spans="1:6" ht="12.75">
      <c r="A7434" s="50"/>
      <c r="B7434" s="44" t="s">
        <v>66</v>
      </c>
      <c r="C7434" s="40">
        <v>216119.28999999992</v>
      </c>
      <c r="D7434" s="42">
        <v>2096</v>
      </c>
      <c r="E7434" s="41">
        <v>0</v>
      </c>
      <c r="F7434" s="43">
        <f t="shared" si="187"/>
        <v>218215.28999999992</v>
      </c>
    </row>
    <row r="7435" spans="1:6" ht="15">
      <c r="A7435" s="52"/>
      <c r="B7435" s="45" t="s">
        <v>5</v>
      </c>
      <c r="C7435" s="46">
        <v>69744068.32</v>
      </c>
      <c r="D7435" s="47">
        <f>SUM(D7410:D7434)</f>
        <v>6691292.6</v>
      </c>
      <c r="E7435" s="47">
        <f>SUM(E7410:E7434)</f>
        <v>21317975.299999997</v>
      </c>
      <c r="F7435" s="46">
        <f>SUM(F7410:F7434)</f>
        <v>55117385.61999997</v>
      </c>
    </row>
    <row r="7449" ht="12.75">
      <c r="B7449" s="37" t="s">
        <v>18</v>
      </c>
    </row>
    <row r="7450" spans="2:6" ht="12.75">
      <c r="B7450" s="34" t="s">
        <v>19</v>
      </c>
      <c r="C7450" s="35"/>
      <c r="D7450" s="35"/>
      <c r="E7450" s="36"/>
      <c r="F7450" s="36"/>
    </row>
    <row r="7451" spans="2:6" ht="15.75">
      <c r="B7451" s="34"/>
      <c r="C7451" s="14" t="s">
        <v>25</v>
      </c>
      <c r="D7451" s="14"/>
      <c r="E7451" s="15"/>
      <c r="F7451" s="38">
        <v>189</v>
      </c>
    </row>
    <row r="7452" spans="1:6" ht="12.75">
      <c r="A7452" s="49"/>
      <c r="B7452" s="58" t="s">
        <v>7</v>
      </c>
      <c r="C7452" s="60" t="s">
        <v>336</v>
      </c>
      <c r="D7452" s="60" t="s">
        <v>4</v>
      </c>
      <c r="E7452" s="60" t="s">
        <v>6</v>
      </c>
      <c r="F7452" s="60" t="s">
        <v>337</v>
      </c>
    </row>
    <row r="7453" spans="1:6" ht="12.75">
      <c r="A7453" s="49" t="s">
        <v>228</v>
      </c>
      <c r="B7453" s="59"/>
      <c r="C7453" s="61"/>
      <c r="D7453" s="61"/>
      <c r="E7453" s="61"/>
      <c r="F7453" s="61"/>
    </row>
    <row r="7454" spans="1:6" ht="12.75">
      <c r="A7454" s="50"/>
      <c r="B7454" s="39" t="s">
        <v>8</v>
      </c>
      <c r="C7454" s="40">
        <v>129991.95999998093</v>
      </c>
      <c r="D7454" s="41">
        <v>0</v>
      </c>
      <c r="E7454" s="42">
        <v>0</v>
      </c>
      <c r="F7454" s="43">
        <f>C7454+D7454-E7454</f>
        <v>129991.95999998093</v>
      </c>
    </row>
    <row r="7455" spans="1:6" ht="12.75">
      <c r="A7455" s="50" t="s">
        <v>229</v>
      </c>
      <c r="B7455" s="39" t="s">
        <v>9</v>
      </c>
      <c r="C7455" s="40">
        <v>3058887.1300000004</v>
      </c>
      <c r="D7455" s="42">
        <v>0</v>
      </c>
      <c r="E7455" s="41">
        <v>0</v>
      </c>
      <c r="F7455" s="43">
        <f>C7455+D7455-E7455</f>
        <v>3058887.1300000004</v>
      </c>
    </row>
    <row r="7456" spans="1:6" ht="12.75">
      <c r="A7456" s="50" t="s">
        <v>230</v>
      </c>
      <c r="B7456" s="39" t="s">
        <v>10</v>
      </c>
      <c r="C7456" s="40">
        <v>5528384.13</v>
      </c>
      <c r="D7456" s="42">
        <v>2399833.33</v>
      </c>
      <c r="E7456" s="41">
        <v>0</v>
      </c>
      <c r="F7456" s="43">
        <f>C7456+D7456-E7456</f>
        <v>7928217.46</v>
      </c>
    </row>
    <row r="7457" spans="1:6" ht="12.75">
      <c r="A7457" s="50" t="s">
        <v>232</v>
      </c>
      <c r="B7457" s="39" t="s">
        <v>247</v>
      </c>
      <c r="C7457" s="40">
        <v>6698.05999999959</v>
      </c>
      <c r="D7457" s="42">
        <v>0</v>
      </c>
      <c r="E7457" s="41">
        <v>0</v>
      </c>
      <c r="F7457" s="43">
        <f>C7457+D7457-E7457</f>
        <v>6698.05999999959</v>
      </c>
    </row>
    <row r="7458" spans="1:6" ht="12.75">
      <c r="A7458" s="51">
        <v>958</v>
      </c>
      <c r="B7458" s="39" t="s">
        <v>154</v>
      </c>
      <c r="C7458" s="40">
        <v>1469798.4099999997</v>
      </c>
      <c r="D7458" s="42">
        <v>0</v>
      </c>
      <c r="E7458" s="41">
        <v>1469798.42</v>
      </c>
      <c r="F7458" s="43">
        <f>C7458+D7458-E7458</f>
        <v>-0.01000000024214387</v>
      </c>
    </row>
    <row r="7459" spans="1:6" ht="12.75">
      <c r="A7459" s="50" t="s">
        <v>233</v>
      </c>
      <c r="B7459" s="39" t="s">
        <v>12</v>
      </c>
      <c r="C7459" s="40">
        <v>1692273.5100000007</v>
      </c>
      <c r="D7459" s="42">
        <v>1617716.36</v>
      </c>
      <c r="E7459" s="41">
        <v>0</v>
      </c>
      <c r="F7459" s="43">
        <f aca="true" t="shared" si="188" ref="F7459:F7478">C7459+D7459-E7459</f>
        <v>3309989.870000001</v>
      </c>
    </row>
    <row r="7460" spans="1:6" ht="12.75">
      <c r="A7460" s="50" t="s">
        <v>306</v>
      </c>
      <c r="B7460" s="39" t="s">
        <v>307</v>
      </c>
      <c r="C7460" s="40">
        <v>0</v>
      </c>
      <c r="D7460" s="42">
        <v>0</v>
      </c>
      <c r="E7460" s="41">
        <v>0</v>
      </c>
      <c r="F7460" s="43">
        <f t="shared" si="188"/>
        <v>0</v>
      </c>
    </row>
    <row r="7461" spans="1:6" ht="12.75">
      <c r="A7461" s="51" t="s">
        <v>234</v>
      </c>
      <c r="B7461" s="39" t="s">
        <v>248</v>
      </c>
      <c r="C7461" s="40">
        <v>3536750.63</v>
      </c>
      <c r="D7461" s="42">
        <v>0</v>
      </c>
      <c r="E7461" s="41">
        <v>1378943.9</v>
      </c>
      <c r="F7461" s="43">
        <f t="shared" si="188"/>
        <v>2157806.73</v>
      </c>
    </row>
    <row r="7462" spans="1:6" ht="12.75">
      <c r="A7462" s="50" t="s">
        <v>231</v>
      </c>
      <c r="B7462" s="39" t="s">
        <v>249</v>
      </c>
      <c r="C7462" s="40">
        <v>2372674.0599999977</v>
      </c>
      <c r="D7462" s="42">
        <v>0</v>
      </c>
      <c r="E7462" s="41">
        <v>770967.24</v>
      </c>
      <c r="F7462" s="43">
        <f t="shared" si="188"/>
        <v>1601706.8199999977</v>
      </c>
    </row>
    <row r="7463" spans="1:6" ht="12.75">
      <c r="A7463" s="51" t="s">
        <v>235</v>
      </c>
      <c r="B7463" s="39" t="s">
        <v>250</v>
      </c>
      <c r="C7463" s="40">
        <v>6178933.96000001</v>
      </c>
      <c r="D7463" s="42">
        <v>0</v>
      </c>
      <c r="E7463" s="41">
        <v>5254244.62</v>
      </c>
      <c r="F7463" s="43">
        <f t="shared" si="188"/>
        <v>924689.3400000101</v>
      </c>
    </row>
    <row r="7464" spans="1:6" ht="12.75">
      <c r="A7464" s="50" t="s">
        <v>236</v>
      </c>
      <c r="B7464" s="39" t="s">
        <v>251</v>
      </c>
      <c r="C7464" s="40">
        <v>2536265.0500000007</v>
      </c>
      <c r="D7464" s="42">
        <v>0</v>
      </c>
      <c r="E7464" s="41">
        <v>0</v>
      </c>
      <c r="F7464" s="43">
        <f t="shared" si="188"/>
        <v>2536265.0500000007</v>
      </c>
    </row>
    <row r="7465" spans="1:6" ht="12.75">
      <c r="A7465" s="50" t="s">
        <v>237</v>
      </c>
      <c r="B7465" s="39" t="s">
        <v>252</v>
      </c>
      <c r="C7465" s="40">
        <v>2792339.5200000005</v>
      </c>
      <c r="D7465" s="42">
        <v>0</v>
      </c>
      <c r="E7465" s="41">
        <v>0</v>
      </c>
      <c r="F7465" s="43">
        <f t="shared" si="188"/>
        <v>2792339.5200000005</v>
      </c>
    </row>
    <row r="7466" spans="1:6" ht="12.75">
      <c r="A7466" s="50" t="s">
        <v>238</v>
      </c>
      <c r="B7466" s="39" t="s">
        <v>253</v>
      </c>
      <c r="C7466" s="40">
        <v>386854.48000000045</v>
      </c>
      <c r="D7466" s="42">
        <v>3360275.33</v>
      </c>
      <c r="E7466" s="41">
        <v>0</v>
      </c>
      <c r="F7466" s="43">
        <f t="shared" si="188"/>
        <v>3747129.8100000005</v>
      </c>
    </row>
    <row r="7467" spans="1:6" ht="12.75">
      <c r="A7467" s="50" t="s">
        <v>239</v>
      </c>
      <c r="B7467" s="39" t="s">
        <v>15</v>
      </c>
      <c r="C7467" s="40">
        <v>34.06999999992695</v>
      </c>
      <c r="D7467" s="42">
        <v>263.33</v>
      </c>
      <c r="E7467" s="41">
        <v>0</v>
      </c>
      <c r="F7467" s="43">
        <f t="shared" si="188"/>
        <v>297.39999999992693</v>
      </c>
    </row>
    <row r="7468" spans="1:6" ht="12.75">
      <c r="A7468" s="50" t="s">
        <v>240</v>
      </c>
      <c r="B7468" s="39" t="s">
        <v>254</v>
      </c>
      <c r="C7468" s="40">
        <v>1888302.89</v>
      </c>
      <c r="D7468" s="42">
        <v>570714.66</v>
      </c>
      <c r="E7468" s="41">
        <v>0</v>
      </c>
      <c r="F7468" s="43">
        <f t="shared" si="188"/>
        <v>2459017.55</v>
      </c>
    </row>
    <row r="7469" spans="1:6" ht="12.75">
      <c r="A7469" s="50" t="s">
        <v>242</v>
      </c>
      <c r="B7469" s="39" t="s">
        <v>255</v>
      </c>
      <c r="C7469" s="40">
        <v>13418213.99999999</v>
      </c>
      <c r="D7469" s="42">
        <v>0</v>
      </c>
      <c r="E7469" s="41">
        <v>3011728.83</v>
      </c>
      <c r="F7469" s="43">
        <f t="shared" si="188"/>
        <v>10406485.16999999</v>
      </c>
    </row>
    <row r="7470" spans="1:6" ht="12.75">
      <c r="A7470" s="50" t="s">
        <v>241</v>
      </c>
      <c r="B7470" s="39" t="s">
        <v>17</v>
      </c>
      <c r="C7470" s="40">
        <v>1261095.8699999987</v>
      </c>
      <c r="D7470" s="42">
        <v>0</v>
      </c>
      <c r="E7470" s="41">
        <v>1226112.75</v>
      </c>
      <c r="F7470" s="43">
        <f t="shared" si="188"/>
        <v>34983.119999998715</v>
      </c>
    </row>
    <row r="7471" spans="1:6" ht="12.75">
      <c r="A7471" s="50" t="s">
        <v>243</v>
      </c>
      <c r="B7471" s="39" t="s">
        <v>256</v>
      </c>
      <c r="C7471" s="40">
        <v>-203222.96000000276</v>
      </c>
      <c r="D7471" s="42">
        <v>0</v>
      </c>
      <c r="E7471" s="41">
        <v>0</v>
      </c>
      <c r="F7471" s="43">
        <f t="shared" si="188"/>
        <v>-203222.96000000276</v>
      </c>
    </row>
    <row r="7472" spans="1:6" ht="12.75">
      <c r="A7472" s="50" t="s">
        <v>244</v>
      </c>
      <c r="B7472" s="39" t="s">
        <v>257</v>
      </c>
      <c r="C7472" s="40">
        <v>-0.060000000055879354</v>
      </c>
      <c r="D7472" s="42">
        <v>0</v>
      </c>
      <c r="E7472" s="41">
        <v>0</v>
      </c>
      <c r="F7472" s="43">
        <f t="shared" si="188"/>
        <v>-0.060000000055879354</v>
      </c>
    </row>
    <row r="7473" spans="1:6" ht="12.75">
      <c r="A7473" s="50" t="s">
        <v>245</v>
      </c>
      <c r="B7473" s="39" t="s">
        <v>258</v>
      </c>
      <c r="C7473" s="40">
        <v>0.5600000000558794</v>
      </c>
      <c r="D7473" s="42">
        <v>0</v>
      </c>
      <c r="E7473" s="41">
        <v>0</v>
      </c>
      <c r="F7473" s="43">
        <f t="shared" si="188"/>
        <v>0.5600000000558794</v>
      </c>
    </row>
    <row r="7474" spans="1:6" ht="12.75">
      <c r="A7474" s="51">
        <v>980</v>
      </c>
      <c r="B7474" s="39" t="s">
        <v>259</v>
      </c>
      <c r="C7474" s="40">
        <v>6982219.390000001</v>
      </c>
      <c r="D7474" s="42">
        <v>0</v>
      </c>
      <c r="E7474" s="41">
        <v>0</v>
      </c>
      <c r="F7474" s="43">
        <f t="shared" si="188"/>
        <v>6982219.390000001</v>
      </c>
    </row>
    <row r="7475" spans="1:6" ht="12.75">
      <c r="A7475" s="51"/>
      <c r="B7475" s="39" t="s">
        <v>29</v>
      </c>
      <c r="C7475" s="40">
        <v>59496.089999999385</v>
      </c>
      <c r="D7475" s="42">
        <v>0</v>
      </c>
      <c r="E7475" s="41">
        <v>0</v>
      </c>
      <c r="F7475" s="43">
        <f t="shared" si="188"/>
        <v>59496.089999999385</v>
      </c>
    </row>
    <row r="7476" spans="1:6" ht="12.75">
      <c r="A7476" s="50" t="s">
        <v>246</v>
      </c>
      <c r="B7476" s="39" t="s">
        <v>30</v>
      </c>
      <c r="C7476" s="40">
        <v>114328.96000000002</v>
      </c>
      <c r="D7476" s="42">
        <v>0</v>
      </c>
      <c r="E7476" s="41">
        <v>0</v>
      </c>
      <c r="F7476" s="43">
        <f t="shared" si="188"/>
        <v>114328.96000000002</v>
      </c>
    </row>
    <row r="7477" spans="1:6" ht="12.75">
      <c r="A7477" s="50"/>
      <c r="B7477" s="39" t="s">
        <v>67</v>
      </c>
      <c r="C7477" s="40">
        <v>1688850.62</v>
      </c>
      <c r="D7477" s="42">
        <v>0</v>
      </c>
      <c r="E7477" s="41">
        <v>0</v>
      </c>
      <c r="F7477" s="43">
        <f t="shared" si="188"/>
        <v>1688850.62</v>
      </c>
    </row>
    <row r="7478" spans="1:6" ht="12.75">
      <c r="A7478" s="50"/>
      <c r="B7478" s="44" t="s">
        <v>66</v>
      </c>
      <c r="C7478" s="40">
        <v>218215.28999999992</v>
      </c>
      <c r="D7478" s="42">
        <v>0</v>
      </c>
      <c r="E7478" s="41">
        <v>0</v>
      </c>
      <c r="F7478" s="43">
        <f t="shared" si="188"/>
        <v>218215.28999999992</v>
      </c>
    </row>
    <row r="7479" spans="1:6" ht="15">
      <c r="A7479" s="52"/>
      <c r="B7479" s="45" t="s">
        <v>5</v>
      </c>
      <c r="C7479" s="46">
        <v>55117385.61999997</v>
      </c>
      <c r="D7479" s="47">
        <f>SUM(D7454:D7478)</f>
        <v>7948803.010000001</v>
      </c>
      <c r="E7479" s="47">
        <f>SUM(E7454:E7478)</f>
        <v>13111795.76</v>
      </c>
      <c r="F7479" s="46">
        <f>SUM(F7454:F7478)</f>
        <v>49954392.869999975</v>
      </c>
    </row>
    <row r="7493" ht="12.75">
      <c r="B7493" s="37" t="s">
        <v>18</v>
      </c>
    </row>
    <row r="7494" spans="2:6" ht="12.75">
      <c r="B7494" s="34" t="s">
        <v>19</v>
      </c>
      <c r="C7494" s="35"/>
      <c r="D7494" s="35"/>
      <c r="E7494" s="36"/>
      <c r="F7494" s="36"/>
    </row>
    <row r="7495" spans="2:6" ht="15.75">
      <c r="B7495" s="34"/>
      <c r="C7495" s="14" t="s">
        <v>25</v>
      </c>
      <c r="D7495" s="14"/>
      <c r="E7495" s="15"/>
      <c r="F7495" s="38">
        <v>190</v>
      </c>
    </row>
    <row r="7496" spans="1:6" ht="12.75">
      <c r="A7496" s="49"/>
      <c r="B7496" s="58" t="s">
        <v>7</v>
      </c>
      <c r="C7496" s="60" t="s">
        <v>337</v>
      </c>
      <c r="D7496" s="60" t="s">
        <v>4</v>
      </c>
      <c r="E7496" s="60" t="s">
        <v>6</v>
      </c>
      <c r="F7496" s="60" t="s">
        <v>338</v>
      </c>
    </row>
    <row r="7497" spans="1:6" ht="12.75">
      <c r="A7497" s="49" t="s">
        <v>228</v>
      </c>
      <c r="B7497" s="59"/>
      <c r="C7497" s="61"/>
      <c r="D7497" s="61"/>
      <c r="E7497" s="61"/>
      <c r="F7497" s="61"/>
    </row>
    <row r="7498" spans="1:6" ht="12.75">
      <c r="A7498" s="50"/>
      <c r="B7498" s="39" t="s">
        <v>8</v>
      </c>
      <c r="C7498" s="40">
        <v>129991.95999998093</v>
      </c>
      <c r="D7498" s="41">
        <v>0</v>
      </c>
      <c r="E7498" s="42">
        <v>0</v>
      </c>
      <c r="F7498" s="43">
        <f>C7498+D7498-E7498</f>
        <v>129991.95999998093</v>
      </c>
    </row>
    <row r="7499" spans="1:6" ht="12.75">
      <c r="A7499" s="50" t="s">
        <v>229</v>
      </c>
      <c r="B7499" s="39" t="s">
        <v>9</v>
      </c>
      <c r="C7499" s="40">
        <v>3058887.1300000004</v>
      </c>
      <c r="D7499" s="42">
        <v>0</v>
      </c>
      <c r="E7499" s="41">
        <v>0</v>
      </c>
      <c r="F7499" s="43">
        <f>C7499+D7499-E7499</f>
        <v>3058887.1300000004</v>
      </c>
    </row>
    <row r="7500" spans="1:6" ht="12.75">
      <c r="A7500" s="50" t="s">
        <v>230</v>
      </c>
      <c r="B7500" s="39" t="s">
        <v>10</v>
      </c>
      <c r="C7500" s="40">
        <v>7928217.46</v>
      </c>
      <c r="D7500" s="42">
        <v>0</v>
      </c>
      <c r="E7500" s="41">
        <v>0</v>
      </c>
      <c r="F7500" s="43">
        <f>C7500+D7500-E7500</f>
        <v>7928217.46</v>
      </c>
    </row>
    <row r="7501" spans="1:6" ht="12.75">
      <c r="A7501" s="50" t="s">
        <v>232</v>
      </c>
      <c r="B7501" s="39" t="s">
        <v>247</v>
      </c>
      <c r="C7501" s="40">
        <v>6698.05999999959</v>
      </c>
      <c r="D7501" s="42">
        <v>0</v>
      </c>
      <c r="E7501" s="41">
        <v>0</v>
      </c>
      <c r="F7501" s="43">
        <f>C7501+D7501-E7501</f>
        <v>6698.05999999959</v>
      </c>
    </row>
    <row r="7502" spans="1:6" ht="12.75">
      <c r="A7502" s="51">
        <v>958</v>
      </c>
      <c r="B7502" s="39" t="s">
        <v>154</v>
      </c>
      <c r="C7502" s="40">
        <v>-0.01000000024214387</v>
      </c>
      <c r="D7502" s="42">
        <v>0</v>
      </c>
      <c r="E7502" s="41">
        <v>0</v>
      </c>
      <c r="F7502" s="43">
        <f>C7502+D7502-E7502</f>
        <v>-0.01000000024214387</v>
      </c>
    </row>
    <row r="7503" spans="1:6" ht="12.75">
      <c r="A7503" s="50" t="s">
        <v>233</v>
      </c>
      <c r="B7503" s="39" t="s">
        <v>12</v>
      </c>
      <c r="C7503" s="40">
        <v>3309989.870000001</v>
      </c>
      <c r="D7503" s="42">
        <v>0</v>
      </c>
      <c r="E7503" s="41">
        <v>718813.65</v>
      </c>
      <c r="F7503" s="43">
        <f aca="true" t="shared" si="189" ref="F7503:F7522">C7503+D7503-E7503</f>
        <v>2591176.220000001</v>
      </c>
    </row>
    <row r="7504" spans="1:6" ht="12.75">
      <c r="A7504" s="50" t="s">
        <v>306</v>
      </c>
      <c r="B7504" s="39" t="s">
        <v>307</v>
      </c>
      <c r="C7504" s="40">
        <v>0</v>
      </c>
      <c r="D7504" s="42">
        <v>0</v>
      </c>
      <c r="E7504" s="41">
        <v>0</v>
      </c>
      <c r="F7504" s="43">
        <f t="shared" si="189"/>
        <v>0</v>
      </c>
    </row>
    <row r="7505" spans="1:6" ht="12.75">
      <c r="A7505" s="51" t="s">
        <v>234</v>
      </c>
      <c r="B7505" s="39" t="s">
        <v>248</v>
      </c>
      <c r="C7505" s="40">
        <v>2157806.73</v>
      </c>
      <c r="D7505" s="42">
        <v>0</v>
      </c>
      <c r="E7505" s="41">
        <v>0</v>
      </c>
      <c r="F7505" s="43">
        <f t="shared" si="189"/>
        <v>2157806.73</v>
      </c>
    </row>
    <row r="7506" spans="1:6" ht="12.75">
      <c r="A7506" s="50" t="s">
        <v>231</v>
      </c>
      <c r="B7506" s="39" t="s">
        <v>249</v>
      </c>
      <c r="C7506" s="40">
        <v>1601706.8199999977</v>
      </c>
      <c r="D7506" s="42">
        <v>0</v>
      </c>
      <c r="E7506" s="41">
        <v>0</v>
      </c>
      <c r="F7506" s="43">
        <f t="shared" si="189"/>
        <v>1601706.8199999977</v>
      </c>
    </row>
    <row r="7507" spans="1:6" ht="12.75">
      <c r="A7507" s="51" t="s">
        <v>235</v>
      </c>
      <c r="B7507" s="39" t="s">
        <v>250</v>
      </c>
      <c r="C7507" s="40">
        <v>924689.3400000101</v>
      </c>
      <c r="D7507" s="42">
        <v>0</v>
      </c>
      <c r="E7507" s="41">
        <v>0</v>
      </c>
      <c r="F7507" s="43">
        <f t="shared" si="189"/>
        <v>924689.3400000101</v>
      </c>
    </row>
    <row r="7508" spans="1:6" ht="12.75">
      <c r="A7508" s="50" t="s">
        <v>236</v>
      </c>
      <c r="B7508" s="39" t="s">
        <v>251</v>
      </c>
      <c r="C7508" s="40">
        <v>2536265.0500000007</v>
      </c>
      <c r="D7508" s="42">
        <v>0</v>
      </c>
      <c r="E7508" s="41">
        <v>0</v>
      </c>
      <c r="F7508" s="43">
        <f t="shared" si="189"/>
        <v>2536265.0500000007</v>
      </c>
    </row>
    <row r="7509" spans="1:6" ht="12.75">
      <c r="A7509" s="50" t="s">
        <v>237</v>
      </c>
      <c r="B7509" s="39" t="s">
        <v>252</v>
      </c>
      <c r="C7509" s="40">
        <v>2792339.5200000005</v>
      </c>
      <c r="D7509" s="42">
        <v>0</v>
      </c>
      <c r="E7509" s="41">
        <v>0</v>
      </c>
      <c r="F7509" s="43">
        <f t="shared" si="189"/>
        <v>2792339.5200000005</v>
      </c>
    </row>
    <row r="7510" spans="1:6" ht="12.75">
      <c r="A7510" s="50" t="s">
        <v>238</v>
      </c>
      <c r="B7510" s="39" t="s">
        <v>253</v>
      </c>
      <c r="C7510" s="40">
        <v>3747129.8100000005</v>
      </c>
      <c r="D7510" s="42">
        <v>0</v>
      </c>
      <c r="E7510" s="41">
        <v>1811590</v>
      </c>
      <c r="F7510" s="43">
        <f t="shared" si="189"/>
        <v>1935539.8100000005</v>
      </c>
    </row>
    <row r="7511" spans="1:6" ht="12.75">
      <c r="A7511" s="50" t="s">
        <v>239</v>
      </c>
      <c r="B7511" s="39" t="s">
        <v>15</v>
      </c>
      <c r="C7511" s="40">
        <v>297.39999999992693</v>
      </c>
      <c r="D7511" s="42">
        <v>0</v>
      </c>
      <c r="E7511" s="41">
        <v>0</v>
      </c>
      <c r="F7511" s="43">
        <f t="shared" si="189"/>
        <v>297.39999999992693</v>
      </c>
    </row>
    <row r="7512" spans="1:6" ht="12.75">
      <c r="A7512" s="50" t="s">
        <v>240</v>
      </c>
      <c r="B7512" s="39" t="s">
        <v>254</v>
      </c>
      <c r="C7512" s="40">
        <v>2459017.55</v>
      </c>
      <c r="D7512" s="42">
        <v>0</v>
      </c>
      <c r="E7512" s="41">
        <v>301767.77</v>
      </c>
      <c r="F7512" s="43">
        <f t="shared" si="189"/>
        <v>2157249.78</v>
      </c>
    </row>
    <row r="7513" spans="1:6" ht="12.75">
      <c r="A7513" s="50" t="s">
        <v>242</v>
      </c>
      <c r="B7513" s="39" t="s">
        <v>255</v>
      </c>
      <c r="C7513" s="40">
        <v>10406485.16999999</v>
      </c>
      <c r="D7513" s="42">
        <v>0</v>
      </c>
      <c r="E7513" s="41">
        <v>0</v>
      </c>
      <c r="F7513" s="43">
        <f t="shared" si="189"/>
        <v>10406485.16999999</v>
      </c>
    </row>
    <row r="7514" spans="1:6" ht="12.75">
      <c r="A7514" s="50" t="s">
        <v>241</v>
      </c>
      <c r="B7514" s="39" t="s">
        <v>17</v>
      </c>
      <c r="C7514" s="40">
        <v>34983.119999998715</v>
      </c>
      <c r="D7514" s="42">
        <v>0</v>
      </c>
      <c r="E7514" s="41">
        <v>0</v>
      </c>
      <c r="F7514" s="43">
        <f t="shared" si="189"/>
        <v>34983.119999998715</v>
      </c>
    </row>
    <row r="7515" spans="1:6" ht="12.75">
      <c r="A7515" s="50" t="s">
        <v>243</v>
      </c>
      <c r="B7515" s="39" t="s">
        <v>256</v>
      </c>
      <c r="C7515" s="40">
        <v>-203222.96000000276</v>
      </c>
      <c r="D7515" s="42">
        <v>7516532</v>
      </c>
      <c r="E7515" s="41">
        <v>0</v>
      </c>
      <c r="F7515" s="43">
        <f t="shared" si="189"/>
        <v>7313309.039999997</v>
      </c>
    </row>
    <row r="7516" spans="1:6" ht="12.75">
      <c r="A7516" s="50" t="s">
        <v>244</v>
      </c>
      <c r="B7516" s="39" t="s">
        <v>257</v>
      </c>
      <c r="C7516" s="40">
        <v>-0.060000000055879354</v>
      </c>
      <c r="D7516" s="42">
        <v>0</v>
      </c>
      <c r="E7516" s="41">
        <v>0</v>
      </c>
      <c r="F7516" s="43">
        <f t="shared" si="189"/>
        <v>-0.060000000055879354</v>
      </c>
    </row>
    <row r="7517" spans="1:6" ht="12.75">
      <c r="A7517" s="50" t="s">
        <v>245</v>
      </c>
      <c r="B7517" s="39" t="s">
        <v>258</v>
      </c>
      <c r="C7517" s="40">
        <v>0.5600000000558794</v>
      </c>
      <c r="D7517" s="42">
        <v>0</v>
      </c>
      <c r="E7517" s="41">
        <v>0</v>
      </c>
      <c r="F7517" s="43">
        <f t="shared" si="189"/>
        <v>0.5600000000558794</v>
      </c>
    </row>
    <row r="7518" spans="1:6" ht="12.75">
      <c r="A7518" s="51">
        <v>980</v>
      </c>
      <c r="B7518" s="39" t="s">
        <v>259</v>
      </c>
      <c r="C7518" s="40">
        <v>6982219.390000001</v>
      </c>
      <c r="D7518" s="42">
        <v>0</v>
      </c>
      <c r="E7518" s="41">
        <v>0</v>
      </c>
      <c r="F7518" s="43">
        <f t="shared" si="189"/>
        <v>6982219.390000001</v>
      </c>
    </row>
    <row r="7519" spans="1:6" ht="12.75">
      <c r="A7519" s="51"/>
      <c r="B7519" s="39" t="s">
        <v>29</v>
      </c>
      <c r="C7519" s="40">
        <v>59496.089999999385</v>
      </c>
      <c r="D7519" s="42">
        <v>0</v>
      </c>
      <c r="E7519" s="41">
        <v>0</v>
      </c>
      <c r="F7519" s="43">
        <f t="shared" si="189"/>
        <v>59496.089999999385</v>
      </c>
    </row>
    <row r="7520" spans="1:6" ht="12.75">
      <c r="A7520" s="50" t="s">
        <v>246</v>
      </c>
      <c r="B7520" s="39" t="s">
        <v>30</v>
      </c>
      <c r="C7520" s="40">
        <v>114328.96000000002</v>
      </c>
      <c r="D7520" s="42">
        <v>0</v>
      </c>
      <c r="E7520" s="41">
        <v>0</v>
      </c>
      <c r="F7520" s="43">
        <f t="shared" si="189"/>
        <v>114328.96000000002</v>
      </c>
    </row>
    <row r="7521" spans="1:6" ht="12.75">
      <c r="A7521" s="50"/>
      <c r="B7521" s="39" t="s">
        <v>67</v>
      </c>
      <c r="C7521" s="40">
        <v>1688850.62</v>
      </c>
      <c r="D7521" s="42">
        <v>0</v>
      </c>
      <c r="E7521" s="41">
        <v>0</v>
      </c>
      <c r="F7521" s="43">
        <f t="shared" si="189"/>
        <v>1688850.62</v>
      </c>
    </row>
    <row r="7522" spans="1:6" ht="12.75">
      <c r="A7522" s="50"/>
      <c r="B7522" s="44" t="s">
        <v>66</v>
      </c>
      <c r="C7522" s="40">
        <v>218215.28999999992</v>
      </c>
      <c r="D7522" s="42">
        <v>6600</v>
      </c>
      <c r="E7522" s="41">
        <v>0</v>
      </c>
      <c r="F7522" s="43">
        <f t="shared" si="189"/>
        <v>224815.28999999992</v>
      </c>
    </row>
    <row r="7523" spans="1:6" ht="15">
      <c r="A7523" s="52"/>
      <c r="B7523" s="45" t="s">
        <v>5</v>
      </c>
      <c r="C7523" s="46">
        <v>49954392.869999975</v>
      </c>
      <c r="D7523" s="47">
        <f>SUM(D7498:D7522)</f>
        <v>7523132</v>
      </c>
      <c r="E7523" s="47">
        <f>SUM(E7498:E7522)</f>
        <v>2832171.42</v>
      </c>
      <c r="F7523" s="46">
        <f>SUM(F7498:F7522)</f>
        <v>54645353.44999997</v>
      </c>
    </row>
    <row r="7539" ht="12.75">
      <c r="B7539" s="37" t="s">
        <v>18</v>
      </c>
    </row>
    <row r="7540" spans="2:6" ht="12.75">
      <c r="B7540" s="34" t="s">
        <v>19</v>
      </c>
      <c r="C7540" s="35"/>
      <c r="D7540" s="35"/>
      <c r="E7540" s="36"/>
      <c r="F7540" s="36"/>
    </row>
    <row r="7541" spans="2:6" ht="15.75">
      <c r="B7541" s="34"/>
      <c r="C7541" s="14" t="s">
        <v>25</v>
      </c>
      <c r="D7541" s="14"/>
      <c r="E7541" s="15"/>
      <c r="F7541" s="38">
        <v>191</v>
      </c>
    </row>
    <row r="7542" spans="1:6" ht="12.75">
      <c r="A7542" s="49"/>
      <c r="B7542" s="58" t="s">
        <v>7</v>
      </c>
      <c r="C7542" s="60" t="s">
        <v>338</v>
      </c>
      <c r="D7542" s="60" t="s">
        <v>4</v>
      </c>
      <c r="E7542" s="60" t="s">
        <v>6</v>
      </c>
      <c r="F7542" s="60" t="s">
        <v>339</v>
      </c>
    </row>
    <row r="7543" spans="1:6" ht="12.75">
      <c r="A7543" s="49" t="s">
        <v>228</v>
      </c>
      <c r="B7543" s="59"/>
      <c r="C7543" s="61"/>
      <c r="D7543" s="61"/>
      <c r="E7543" s="61"/>
      <c r="F7543" s="61"/>
    </row>
    <row r="7544" spans="1:6" ht="12.75">
      <c r="A7544" s="50"/>
      <c r="B7544" s="39" t="s">
        <v>8</v>
      </c>
      <c r="C7544" s="40">
        <v>129991.95999998093</v>
      </c>
      <c r="D7544" s="41">
        <v>0</v>
      </c>
      <c r="E7544" s="42">
        <v>0</v>
      </c>
      <c r="F7544" s="43">
        <f>C7544+D7544-E7544</f>
        <v>129991.95999998093</v>
      </c>
    </row>
    <row r="7545" spans="1:6" ht="12.75">
      <c r="A7545" s="50" t="s">
        <v>229</v>
      </c>
      <c r="B7545" s="39" t="s">
        <v>9</v>
      </c>
      <c r="C7545" s="40">
        <v>3058887.1300000004</v>
      </c>
      <c r="D7545" s="42">
        <v>0</v>
      </c>
      <c r="E7545" s="41">
        <v>0</v>
      </c>
      <c r="F7545" s="43">
        <f>C7545+D7545-E7545</f>
        <v>3058887.1300000004</v>
      </c>
    </row>
    <row r="7546" spans="1:6" ht="12.75">
      <c r="A7546" s="50" t="s">
        <v>230</v>
      </c>
      <c r="B7546" s="39" t="s">
        <v>10</v>
      </c>
      <c r="C7546" s="40">
        <v>7928217.46</v>
      </c>
      <c r="D7546" s="42">
        <v>0</v>
      </c>
      <c r="E7546" s="41">
        <v>0</v>
      </c>
      <c r="F7546" s="43">
        <f>C7546+D7546-E7546</f>
        <v>7928217.46</v>
      </c>
    </row>
    <row r="7547" spans="1:6" ht="12.75">
      <c r="A7547" s="50" t="s">
        <v>232</v>
      </c>
      <c r="B7547" s="39" t="s">
        <v>247</v>
      </c>
      <c r="C7547" s="40">
        <v>6698.05999999959</v>
      </c>
      <c r="D7547" s="42">
        <v>0</v>
      </c>
      <c r="E7547" s="41">
        <v>0</v>
      </c>
      <c r="F7547" s="43">
        <f>C7547+D7547-E7547</f>
        <v>6698.05999999959</v>
      </c>
    </row>
    <row r="7548" spans="1:6" ht="12.75">
      <c r="A7548" s="51">
        <v>958</v>
      </c>
      <c r="B7548" s="39" t="s">
        <v>154</v>
      </c>
      <c r="C7548" s="40">
        <v>-0.01000000024214387</v>
      </c>
      <c r="D7548" s="42">
        <v>0</v>
      </c>
      <c r="E7548" s="41">
        <v>0</v>
      </c>
      <c r="F7548" s="43">
        <f>C7548+D7548-E7548</f>
        <v>-0.01000000024214387</v>
      </c>
    </row>
    <row r="7549" spans="1:6" ht="12.75">
      <c r="A7549" s="50" t="s">
        <v>233</v>
      </c>
      <c r="B7549" s="39" t="s">
        <v>12</v>
      </c>
      <c r="C7549" s="40">
        <v>2591176.220000001</v>
      </c>
      <c r="D7549" s="42">
        <v>0</v>
      </c>
      <c r="E7549" s="41">
        <v>0</v>
      </c>
      <c r="F7549" s="43">
        <f aca="true" t="shared" si="190" ref="F7549:F7568">C7549+D7549-E7549</f>
        <v>2591176.220000001</v>
      </c>
    </row>
    <row r="7550" spans="1:6" ht="12.75">
      <c r="A7550" s="50" t="s">
        <v>306</v>
      </c>
      <c r="B7550" s="39" t="s">
        <v>307</v>
      </c>
      <c r="C7550" s="40">
        <v>0</v>
      </c>
      <c r="D7550" s="42">
        <v>0</v>
      </c>
      <c r="E7550" s="41">
        <v>0</v>
      </c>
      <c r="F7550" s="43">
        <f t="shared" si="190"/>
        <v>0</v>
      </c>
    </row>
    <row r="7551" spans="1:6" ht="12.75">
      <c r="A7551" s="51" t="s">
        <v>234</v>
      </c>
      <c r="B7551" s="39" t="s">
        <v>248</v>
      </c>
      <c r="C7551" s="40">
        <v>2157806.73</v>
      </c>
      <c r="D7551" s="42">
        <v>0</v>
      </c>
      <c r="E7551" s="41">
        <v>0</v>
      </c>
      <c r="F7551" s="43">
        <f t="shared" si="190"/>
        <v>2157806.73</v>
      </c>
    </row>
    <row r="7552" spans="1:6" ht="12.75">
      <c r="A7552" s="50" t="s">
        <v>231</v>
      </c>
      <c r="B7552" s="39" t="s">
        <v>249</v>
      </c>
      <c r="C7552" s="40">
        <v>1601706.8199999977</v>
      </c>
      <c r="D7552" s="42">
        <v>0</v>
      </c>
      <c r="E7552" s="41">
        <v>0</v>
      </c>
      <c r="F7552" s="43">
        <f t="shared" si="190"/>
        <v>1601706.8199999977</v>
      </c>
    </row>
    <row r="7553" spans="1:6" ht="12.75">
      <c r="A7553" s="51" t="s">
        <v>235</v>
      </c>
      <c r="B7553" s="39" t="s">
        <v>250</v>
      </c>
      <c r="C7553" s="40">
        <v>924689.3400000101</v>
      </c>
      <c r="D7553" s="42">
        <v>0</v>
      </c>
      <c r="E7553" s="41">
        <v>0</v>
      </c>
      <c r="F7553" s="43">
        <f t="shared" si="190"/>
        <v>924689.3400000101</v>
      </c>
    </row>
    <row r="7554" spans="1:6" ht="12.75">
      <c r="A7554" s="50" t="s">
        <v>236</v>
      </c>
      <c r="B7554" s="39" t="s">
        <v>251</v>
      </c>
      <c r="C7554" s="40">
        <v>2536265.0500000007</v>
      </c>
      <c r="D7554" s="42">
        <v>0</v>
      </c>
      <c r="E7554" s="41">
        <v>0</v>
      </c>
      <c r="F7554" s="43">
        <f t="shared" si="190"/>
        <v>2536265.0500000007</v>
      </c>
    </row>
    <row r="7555" spans="1:6" ht="12.75">
      <c r="A7555" s="50" t="s">
        <v>237</v>
      </c>
      <c r="B7555" s="39" t="s">
        <v>252</v>
      </c>
      <c r="C7555" s="40">
        <v>2792339.5200000005</v>
      </c>
      <c r="D7555" s="42">
        <v>0</v>
      </c>
      <c r="E7555" s="41">
        <v>0</v>
      </c>
      <c r="F7555" s="43">
        <f t="shared" si="190"/>
        <v>2792339.5200000005</v>
      </c>
    </row>
    <row r="7556" spans="1:6" ht="12.75">
      <c r="A7556" s="50" t="s">
        <v>238</v>
      </c>
      <c r="B7556" s="39" t="s">
        <v>253</v>
      </c>
      <c r="C7556" s="40">
        <v>1935539.8100000005</v>
      </c>
      <c r="D7556" s="42">
        <v>0</v>
      </c>
      <c r="E7556" s="41">
        <v>0</v>
      </c>
      <c r="F7556" s="43">
        <f t="shared" si="190"/>
        <v>1935539.8100000005</v>
      </c>
    </row>
    <row r="7557" spans="1:6" ht="12.75">
      <c r="A7557" s="50" t="s">
        <v>239</v>
      </c>
      <c r="B7557" s="39" t="s">
        <v>15</v>
      </c>
      <c r="C7557" s="40">
        <v>297.39999999992693</v>
      </c>
      <c r="D7557" s="42">
        <v>0</v>
      </c>
      <c r="E7557" s="41">
        <v>0</v>
      </c>
      <c r="F7557" s="43">
        <f t="shared" si="190"/>
        <v>297.39999999992693</v>
      </c>
    </row>
    <row r="7558" spans="1:6" ht="12.75">
      <c r="A7558" s="50" t="s">
        <v>240</v>
      </c>
      <c r="B7558" s="39" t="s">
        <v>254</v>
      </c>
      <c r="C7558" s="40">
        <v>2157249.78</v>
      </c>
      <c r="D7558" s="42">
        <v>0</v>
      </c>
      <c r="E7558" s="41">
        <v>0</v>
      </c>
      <c r="F7558" s="43">
        <f t="shared" si="190"/>
        <v>2157249.78</v>
      </c>
    </row>
    <row r="7559" spans="1:6" ht="12.75">
      <c r="A7559" s="50" t="s">
        <v>242</v>
      </c>
      <c r="B7559" s="39" t="s">
        <v>255</v>
      </c>
      <c r="C7559" s="40">
        <v>10406485.16999999</v>
      </c>
      <c r="D7559" s="42">
        <v>0</v>
      </c>
      <c r="E7559" s="41">
        <v>0</v>
      </c>
      <c r="F7559" s="43">
        <f t="shared" si="190"/>
        <v>10406485.16999999</v>
      </c>
    </row>
    <row r="7560" spans="1:6" ht="12.75">
      <c r="A7560" s="50" t="s">
        <v>241</v>
      </c>
      <c r="B7560" s="39" t="s">
        <v>17</v>
      </c>
      <c r="C7560" s="40">
        <v>34983.119999998715</v>
      </c>
      <c r="D7560" s="42">
        <v>0</v>
      </c>
      <c r="E7560" s="41">
        <v>0</v>
      </c>
      <c r="F7560" s="43">
        <f t="shared" si="190"/>
        <v>34983.119999998715</v>
      </c>
    </row>
    <row r="7561" spans="1:6" ht="12.75">
      <c r="A7561" s="50" t="s">
        <v>243</v>
      </c>
      <c r="B7561" s="39" t="s">
        <v>256</v>
      </c>
      <c r="C7561" s="40">
        <v>7313309.039999997</v>
      </c>
      <c r="D7561" s="42">
        <v>0</v>
      </c>
      <c r="E7561" s="41">
        <v>0</v>
      </c>
      <c r="F7561" s="43">
        <f t="shared" si="190"/>
        <v>7313309.039999997</v>
      </c>
    </row>
    <row r="7562" spans="1:6" ht="12.75">
      <c r="A7562" s="50" t="s">
        <v>244</v>
      </c>
      <c r="B7562" s="39" t="s">
        <v>257</v>
      </c>
      <c r="C7562" s="40">
        <v>-0.060000000055879354</v>
      </c>
      <c r="D7562" s="42">
        <v>0</v>
      </c>
      <c r="E7562" s="41">
        <v>0</v>
      </c>
      <c r="F7562" s="43">
        <f t="shared" si="190"/>
        <v>-0.060000000055879354</v>
      </c>
    </row>
    <row r="7563" spans="1:6" ht="12.75">
      <c r="A7563" s="50" t="s">
        <v>245</v>
      </c>
      <c r="B7563" s="39" t="s">
        <v>258</v>
      </c>
      <c r="C7563" s="40">
        <v>0.5600000000558794</v>
      </c>
      <c r="D7563" s="42">
        <v>0</v>
      </c>
      <c r="E7563" s="41">
        <v>0</v>
      </c>
      <c r="F7563" s="43">
        <f t="shared" si="190"/>
        <v>0.5600000000558794</v>
      </c>
    </row>
    <row r="7564" spans="1:6" ht="12.75">
      <c r="A7564" s="51">
        <v>980</v>
      </c>
      <c r="B7564" s="39" t="s">
        <v>259</v>
      </c>
      <c r="C7564" s="40">
        <v>6982219.390000001</v>
      </c>
      <c r="D7564" s="42">
        <v>0</v>
      </c>
      <c r="E7564" s="41">
        <v>0</v>
      </c>
      <c r="F7564" s="43">
        <f t="shared" si="190"/>
        <v>6982219.390000001</v>
      </c>
    </row>
    <row r="7565" spans="1:6" ht="12.75">
      <c r="A7565" s="51"/>
      <c r="B7565" s="39" t="s">
        <v>29</v>
      </c>
      <c r="C7565" s="40">
        <v>59496.089999999385</v>
      </c>
      <c r="D7565" s="42">
        <v>0</v>
      </c>
      <c r="E7565" s="41">
        <v>0</v>
      </c>
      <c r="F7565" s="43">
        <f t="shared" si="190"/>
        <v>59496.089999999385</v>
      </c>
    </row>
    <row r="7566" spans="1:6" ht="12.75">
      <c r="A7566" s="50" t="s">
        <v>246</v>
      </c>
      <c r="B7566" s="39" t="s">
        <v>30</v>
      </c>
      <c r="C7566" s="40">
        <v>114328.96000000002</v>
      </c>
      <c r="D7566" s="42">
        <v>0</v>
      </c>
      <c r="E7566" s="41">
        <v>0</v>
      </c>
      <c r="F7566" s="43">
        <f t="shared" si="190"/>
        <v>114328.96000000002</v>
      </c>
    </row>
    <row r="7567" spans="1:6" ht="12.75">
      <c r="A7567" s="50"/>
      <c r="B7567" s="39" t="s">
        <v>67</v>
      </c>
      <c r="C7567" s="40">
        <v>1688850.62</v>
      </c>
      <c r="D7567" s="42">
        <v>0</v>
      </c>
      <c r="E7567" s="41">
        <v>0</v>
      </c>
      <c r="F7567" s="43">
        <f t="shared" si="190"/>
        <v>1688850.62</v>
      </c>
    </row>
    <row r="7568" spans="1:6" ht="12.75">
      <c r="A7568" s="50"/>
      <c r="B7568" s="44" t="s">
        <v>66</v>
      </c>
      <c r="C7568" s="40">
        <v>224815.28999999992</v>
      </c>
      <c r="D7568" s="42">
        <v>2200</v>
      </c>
      <c r="E7568" s="41">
        <v>0</v>
      </c>
      <c r="F7568" s="43">
        <f t="shared" si="190"/>
        <v>227015.28999999992</v>
      </c>
    </row>
    <row r="7569" spans="1:6" ht="15">
      <c r="A7569" s="52"/>
      <c r="B7569" s="45" t="s">
        <v>5</v>
      </c>
      <c r="C7569" s="46">
        <v>54645353.44999997</v>
      </c>
      <c r="D7569" s="47">
        <f>SUM(D7544:D7568)</f>
        <v>2200</v>
      </c>
      <c r="E7569" s="47">
        <f>SUM(E7544:E7568)</f>
        <v>0</v>
      </c>
      <c r="F7569" s="46">
        <f>SUM(F7544:F7568)</f>
        <v>54647553.44999997</v>
      </c>
    </row>
    <row r="7584" ht="12.75">
      <c r="B7584" s="37" t="s">
        <v>18</v>
      </c>
    </row>
    <row r="7585" spans="2:6" ht="12.75">
      <c r="B7585" s="34" t="s">
        <v>19</v>
      </c>
      <c r="C7585" s="35"/>
      <c r="D7585" s="35"/>
      <c r="E7585" s="36"/>
      <c r="F7585" s="36"/>
    </row>
    <row r="7586" spans="2:6" ht="15.75">
      <c r="B7586" s="34"/>
      <c r="C7586" s="14" t="s">
        <v>25</v>
      </c>
      <c r="D7586" s="14"/>
      <c r="E7586" s="15"/>
      <c r="F7586" s="38">
        <v>192</v>
      </c>
    </row>
    <row r="7587" spans="1:6" ht="12.75">
      <c r="A7587" s="49"/>
      <c r="B7587" s="58" t="s">
        <v>7</v>
      </c>
      <c r="C7587" s="60" t="s">
        <v>339</v>
      </c>
      <c r="D7587" s="60" t="s">
        <v>4</v>
      </c>
      <c r="E7587" s="60" t="s">
        <v>6</v>
      </c>
      <c r="F7587" s="60" t="s">
        <v>340</v>
      </c>
    </row>
    <row r="7588" spans="1:6" ht="12.75">
      <c r="A7588" s="49" t="s">
        <v>228</v>
      </c>
      <c r="B7588" s="59"/>
      <c r="C7588" s="61"/>
      <c r="D7588" s="61"/>
      <c r="E7588" s="61"/>
      <c r="F7588" s="61"/>
    </row>
    <row r="7589" spans="1:6" ht="12.75">
      <c r="A7589" s="50"/>
      <c r="B7589" s="39" t="s">
        <v>8</v>
      </c>
      <c r="C7589" s="40">
        <v>129991.95999998093</v>
      </c>
      <c r="D7589" s="41">
        <v>0</v>
      </c>
      <c r="E7589" s="42">
        <v>0</v>
      </c>
      <c r="F7589" s="43">
        <f>C7589+D7589-E7589</f>
        <v>129991.95999998093</v>
      </c>
    </row>
    <row r="7590" spans="1:6" ht="12.75">
      <c r="A7590" s="50" t="s">
        <v>229</v>
      </c>
      <c r="B7590" s="39" t="s">
        <v>9</v>
      </c>
      <c r="C7590" s="40">
        <v>3058887.1300000004</v>
      </c>
      <c r="D7590" s="42">
        <v>0</v>
      </c>
      <c r="E7590" s="41">
        <v>0</v>
      </c>
      <c r="F7590" s="43">
        <f>C7590+D7590-E7590</f>
        <v>3058887.1300000004</v>
      </c>
    </row>
    <row r="7591" spans="1:6" ht="12.75">
      <c r="A7591" s="50" t="s">
        <v>230</v>
      </c>
      <c r="B7591" s="39" t="s">
        <v>10</v>
      </c>
      <c r="C7591" s="40">
        <v>7928217.46</v>
      </c>
      <c r="D7591" s="42">
        <v>0</v>
      </c>
      <c r="E7591" s="41">
        <v>0</v>
      </c>
      <c r="F7591" s="43">
        <f>C7591+D7591-E7591</f>
        <v>7928217.46</v>
      </c>
    </row>
    <row r="7592" spans="1:6" ht="12.75">
      <c r="A7592" s="50" t="s">
        <v>232</v>
      </c>
      <c r="B7592" s="39" t="s">
        <v>247</v>
      </c>
      <c r="C7592" s="40">
        <v>6698.05999999959</v>
      </c>
      <c r="D7592" s="42">
        <v>0</v>
      </c>
      <c r="E7592" s="41">
        <v>0</v>
      </c>
      <c r="F7592" s="43">
        <f>C7592+D7592-E7592</f>
        <v>6698.05999999959</v>
      </c>
    </row>
    <row r="7593" spans="1:6" ht="12.75">
      <c r="A7593" s="51">
        <v>958</v>
      </c>
      <c r="B7593" s="39" t="s">
        <v>154</v>
      </c>
      <c r="C7593" s="40">
        <v>-0.01000000024214387</v>
      </c>
      <c r="D7593" s="42">
        <v>0</v>
      </c>
      <c r="E7593" s="41">
        <v>0</v>
      </c>
      <c r="F7593" s="43">
        <f>C7593+D7593-E7593</f>
        <v>-0.01000000024214387</v>
      </c>
    </row>
    <row r="7594" spans="1:6" ht="12.75">
      <c r="A7594" s="50" t="s">
        <v>233</v>
      </c>
      <c r="B7594" s="39" t="s">
        <v>12</v>
      </c>
      <c r="C7594" s="40">
        <v>2591176.220000001</v>
      </c>
      <c r="D7594" s="42">
        <v>0</v>
      </c>
      <c r="E7594" s="41">
        <v>0</v>
      </c>
      <c r="F7594" s="43">
        <f aca="true" t="shared" si="191" ref="F7594:F7613">C7594+D7594-E7594</f>
        <v>2591176.220000001</v>
      </c>
    </row>
    <row r="7595" spans="1:6" ht="12.75">
      <c r="A7595" s="50" t="s">
        <v>306</v>
      </c>
      <c r="B7595" s="39" t="s">
        <v>307</v>
      </c>
      <c r="C7595" s="40">
        <v>0</v>
      </c>
      <c r="D7595" s="42">
        <v>0</v>
      </c>
      <c r="E7595" s="41">
        <v>0</v>
      </c>
      <c r="F7595" s="43">
        <f t="shared" si="191"/>
        <v>0</v>
      </c>
    </row>
    <row r="7596" spans="1:6" ht="12.75">
      <c r="A7596" s="51" t="s">
        <v>234</v>
      </c>
      <c r="B7596" s="39" t="s">
        <v>248</v>
      </c>
      <c r="C7596" s="40">
        <v>2157806.73</v>
      </c>
      <c r="D7596" s="42">
        <v>0</v>
      </c>
      <c r="E7596" s="41">
        <v>0</v>
      </c>
      <c r="F7596" s="43">
        <f t="shared" si="191"/>
        <v>2157806.73</v>
      </c>
    </row>
    <row r="7597" spans="1:6" ht="12.75">
      <c r="A7597" s="50" t="s">
        <v>231</v>
      </c>
      <c r="B7597" s="39" t="s">
        <v>249</v>
      </c>
      <c r="C7597" s="40">
        <v>1601706.8199999977</v>
      </c>
      <c r="D7597" s="42">
        <v>0</v>
      </c>
      <c r="E7597" s="41">
        <v>0</v>
      </c>
      <c r="F7597" s="43">
        <f t="shared" si="191"/>
        <v>1601706.8199999977</v>
      </c>
    </row>
    <row r="7598" spans="1:6" ht="12.75">
      <c r="A7598" s="51" t="s">
        <v>235</v>
      </c>
      <c r="B7598" s="39" t="s">
        <v>250</v>
      </c>
      <c r="C7598" s="40">
        <v>924689.3400000101</v>
      </c>
      <c r="D7598" s="42">
        <v>0</v>
      </c>
      <c r="E7598" s="41">
        <v>0</v>
      </c>
      <c r="F7598" s="43">
        <f t="shared" si="191"/>
        <v>924689.3400000101</v>
      </c>
    </row>
    <row r="7599" spans="1:6" ht="12.75">
      <c r="A7599" s="50" t="s">
        <v>236</v>
      </c>
      <c r="B7599" s="39" t="s">
        <v>251</v>
      </c>
      <c r="C7599" s="40">
        <v>2536265.0500000007</v>
      </c>
      <c r="D7599" s="42">
        <v>0</v>
      </c>
      <c r="E7599" s="41">
        <v>0</v>
      </c>
      <c r="F7599" s="43">
        <f t="shared" si="191"/>
        <v>2536265.0500000007</v>
      </c>
    </row>
    <row r="7600" spans="1:6" ht="12.75">
      <c r="A7600" s="50" t="s">
        <v>237</v>
      </c>
      <c r="B7600" s="39" t="s">
        <v>252</v>
      </c>
      <c r="C7600" s="40">
        <v>2792339.5200000005</v>
      </c>
      <c r="D7600" s="42">
        <v>0</v>
      </c>
      <c r="E7600" s="41">
        <v>0</v>
      </c>
      <c r="F7600" s="43">
        <f t="shared" si="191"/>
        <v>2792339.5200000005</v>
      </c>
    </row>
    <row r="7601" spans="1:6" ht="12.75">
      <c r="A7601" s="50" t="s">
        <v>238</v>
      </c>
      <c r="B7601" s="39" t="s">
        <v>253</v>
      </c>
      <c r="C7601" s="40">
        <v>1935539.8100000005</v>
      </c>
      <c r="D7601" s="42">
        <v>0</v>
      </c>
      <c r="E7601" s="41">
        <v>0</v>
      </c>
      <c r="F7601" s="43">
        <f t="shared" si="191"/>
        <v>1935539.8100000005</v>
      </c>
    </row>
    <row r="7602" spans="1:6" ht="12.75">
      <c r="A7602" s="50" t="s">
        <v>239</v>
      </c>
      <c r="B7602" s="39" t="s">
        <v>15</v>
      </c>
      <c r="C7602" s="40">
        <v>297.39999999992693</v>
      </c>
      <c r="D7602" s="42">
        <v>0</v>
      </c>
      <c r="E7602" s="41">
        <v>0</v>
      </c>
      <c r="F7602" s="43">
        <f t="shared" si="191"/>
        <v>297.39999999992693</v>
      </c>
    </row>
    <row r="7603" spans="1:6" ht="12.75">
      <c r="A7603" s="50" t="s">
        <v>240</v>
      </c>
      <c r="B7603" s="39" t="s">
        <v>254</v>
      </c>
      <c r="C7603" s="40">
        <v>2157249.78</v>
      </c>
      <c r="D7603" s="42">
        <v>0</v>
      </c>
      <c r="E7603" s="41">
        <v>0</v>
      </c>
      <c r="F7603" s="43">
        <f t="shared" si="191"/>
        <v>2157249.78</v>
      </c>
    </row>
    <row r="7604" spans="1:6" ht="12.75">
      <c r="A7604" s="50" t="s">
        <v>242</v>
      </c>
      <c r="B7604" s="39" t="s">
        <v>255</v>
      </c>
      <c r="C7604" s="40">
        <v>10406485.16999999</v>
      </c>
      <c r="D7604" s="42">
        <v>0</v>
      </c>
      <c r="E7604" s="41">
        <v>0</v>
      </c>
      <c r="F7604" s="43">
        <f t="shared" si="191"/>
        <v>10406485.16999999</v>
      </c>
    </row>
    <row r="7605" spans="1:6" ht="12.75">
      <c r="A7605" s="50" t="s">
        <v>241</v>
      </c>
      <c r="B7605" s="39" t="s">
        <v>17</v>
      </c>
      <c r="C7605" s="40">
        <v>34983.119999998715</v>
      </c>
      <c r="D7605" s="42">
        <v>0</v>
      </c>
      <c r="E7605" s="41">
        <v>0</v>
      </c>
      <c r="F7605" s="43">
        <f t="shared" si="191"/>
        <v>34983.119999998715</v>
      </c>
    </row>
    <row r="7606" spans="1:6" ht="12.75">
      <c r="A7606" s="50" t="s">
        <v>243</v>
      </c>
      <c r="B7606" s="39" t="s">
        <v>256</v>
      </c>
      <c r="C7606" s="40">
        <v>7313309.039999997</v>
      </c>
      <c r="D7606" s="42">
        <v>0</v>
      </c>
      <c r="E7606" s="41">
        <v>7041797.76</v>
      </c>
      <c r="F7606" s="43">
        <f t="shared" si="191"/>
        <v>271511.27999999747</v>
      </c>
    </row>
    <row r="7607" spans="1:6" ht="12.75">
      <c r="A7607" s="50" t="s">
        <v>244</v>
      </c>
      <c r="B7607" s="39" t="s">
        <v>257</v>
      </c>
      <c r="C7607" s="40">
        <v>-0.060000000055879354</v>
      </c>
      <c r="D7607" s="42">
        <v>0</v>
      </c>
      <c r="E7607" s="41">
        <v>0</v>
      </c>
      <c r="F7607" s="43">
        <f t="shared" si="191"/>
        <v>-0.060000000055879354</v>
      </c>
    </row>
    <row r="7608" spans="1:6" ht="12.75">
      <c r="A7608" s="50" t="s">
        <v>245</v>
      </c>
      <c r="B7608" s="39" t="s">
        <v>258</v>
      </c>
      <c r="C7608" s="40">
        <v>0.5600000000558794</v>
      </c>
      <c r="D7608" s="42">
        <v>0</v>
      </c>
      <c r="E7608" s="41">
        <v>0</v>
      </c>
      <c r="F7608" s="43">
        <f t="shared" si="191"/>
        <v>0.5600000000558794</v>
      </c>
    </row>
    <row r="7609" spans="1:6" ht="12.75">
      <c r="A7609" s="51">
        <v>980</v>
      </c>
      <c r="B7609" s="39" t="s">
        <v>259</v>
      </c>
      <c r="C7609" s="40">
        <v>6982219.390000001</v>
      </c>
      <c r="D7609" s="42">
        <v>0</v>
      </c>
      <c r="E7609" s="41">
        <v>0</v>
      </c>
      <c r="F7609" s="43">
        <f t="shared" si="191"/>
        <v>6982219.390000001</v>
      </c>
    </row>
    <row r="7610" spans="1:6" ht="12.75">
      <c r="A7610" s="51"/>
      <c r="B7610" s="39" t="s">
        <v>29</v>
      </c>
      <c r="C7610" s="40">
        <v>59496.089999999385</v>
      </c>
      <c r="D7610" s="42">
        <v>0</v>
      </c>
      <c r="E7610" s="41">
        <v>0</v>
      </c>
      <c r="F7610" s="43">
        <f t="shared" si="191"/>
        <v>59496.089999999385</v>
      </c>
    </row>
    <row r="7611" spans="1:6" ht="12.75">
      <c r="A7611" s="50" t="s">
        <v>246</v>
      </c>
      <c r="B7611" s="39" t="s">
        <v>30</v>
      </c>
      <c r="C7611" s="40">
        <v>114328.96000000002</v>
      </c>
      <c r="D7611" s="42">
        <v>0</v>
      </c>
      <c r="E7611" s="41">
        <v>0</v>
      </c>
      <c r="F7611" s="43">
        <f t="shared" si="191"/>
        <v>114328.96000000002</v>
      </c>
    </row>
    <row r="7612" spans="1:6" ht="12.75">
      <c r="A7612" s="50"/>
      <c r="B7612" s="39" t="s">
        <v>67</v>
      </c>
      <c r="C7612" s="40">
        <v>1688850.62</v>
      </c>
      <c r="D7612" s="42">
        <v>0</v>
      </c>
      <c r="E7612" s="41">
        <v>0</v>
      </c>
      <c r="F7612" s="43">
        <f t="shared" si="191"/>
        <v>1688850.62</v>
      </c>
    </row>
    <row r="7613" spans="1:6" ht="12.75">
      <c r="A7613" s="50"/>
      <c r="B7613" s="44" t="s">
        <v>66</v>
      </c>
      <c r="C7613" s="40">
        <v>227015.28999999992</v>
      </c>
      <c r="D7613" s="42">
        <v>0</v>
      </c>
      <c r="E7613" s="41">
        <v>0</v>
      </c>
      <c r="F7613" s="43">
        <f t="shared" si="191"/>
        <v>227015.28999999992</v>
      </c>
    </row>
    <row r="7614" spans="1:6" ht="15">
      <c r="A7614" s="52"/>
      <c r="B7614" s="45" t="s">
        <v>5</v>
      </c>
      <c r="C7614" s="46">
        <v>54647553.44999997</v>
      </c>
      <c r="D7614" s="47">
        <f>SUM(D7589:D7613)</f>
        <v>0</v>
      </c>
      <c r="E7614" s="47">
        <f>SUM(E7589:E7613)</f>
        <v>7041797.76</v>
      </c>
      <c r="F7614" s="46">
        <f>SUM(F7589:F7613)</f>
        <v>47605755.68999997</v>
      </c>
    </row>
    <row r="7629" ht="12.75">
      <c r="B7629" s="37" t="s">
        <v>18</v>
      </c>
    </row>
    <row r="7630" spans="2:6" ht="12.75">
      <c r="B7630" s="34" t="s">
        <v>19</v>
      </c>
      <c r="C7630" s="35"/>
      <c r="D7630" s="35"/>
      <c r="E7630" s="36"/>
      <c r="F7630" s="36"/>
    </row>
    <row r="7631" spans="2:6" ht="15.75">
      <c r="B7631" s="34"/>
      <c r="C7631" s="14" t="s">
        <v>25</v>
      </c>
      <c r="D7631" s="14"/>
      <c r="E7631" s="15"/>
      <c r="F7631" s="38">
        <v>193</v>
      </c>
    </row>
    <row r="7632" spans="1:6" ht="12.75">
      <c r="A7632" s="49"/>
      <c r="B7632" s="58" t="s">
        <v>7</v>
      </c>
      <c r="C7632" s="60" t="s">
        <v>340</v>
      </c>
      <c r="D7632" s="60" t="s">
        <v>4</v>
      </c>
      <c r="E7632" s="60" t="s">
        <v>6</v>
      </c>
      <c r="F7632" s="60" t="s">
        <v>341</v>
      </c>
    </row>
    <row r="7633" spans="1:6" ht="12.75">
      <c r="A7633" s="49" t="s">
        <v>228</v>
      </c>
      <c r="B7633" s="59"/>
      <c r="C7633" s="61"/>
      <c r="D7633" s="61"/>
      <c r="E7633" s="61"/>
      <c r="F7633" s="61"/>
    </row>
    <row r="7634" spans="1:6" ht="12.75">
      <c r="A7634" s="50"/>
      <c r="B7634" s="39" t="s">
        <v>8</v>
      </c>
      <c r="C7634" s="40">
        <v>129991.95999998093</v>
      </c>
      <c r="D7634" s="41">
        <v>0</v>
      </c>
      <c r="E7634" s="42">
        <v>0</v>
      </c>
      <c r="F7634" s="43">
        <f>C7634+D7634-E7634</f>
        <v>129991.95999998093</v>
      </c>
    </row>
    <row r="7635" spans="1:6" ht="12.75">
      <c r="A7635" s="50" t="s">
        <v>229</v>
      </c>
      <c r="B7635" s="39" t="s">
        <v>9</v>
      </c>
      <c r="C7635" s="40">
        <v>3058887.1300000004</v>
      </c>
      <c r="D7635" s="42">
        <v>0</v>
      </c>
      <c r="E7635" s="41">
        <v>0</v>
      </c>
      <c r="F7635" s="43">
        <f>C7635+D7635-E7635</f>
        <v>3058887.1300000004</v>
      </c>
    </row>
    <row r="7636" spans="1:6" ht="12.75">
      <c r="A7636" s="50" t="s">
        <v>230</v>
      </c>
      <c r="B7636" s="39" t="s">
        <v>10</v>
      </c>
      <c r="C7636" s="40">
        <v>7928217.46</v>
      </c>
      <c r="D7636" s="42">
        <v>0</v>
      </c>
      <c r="E7636" s="41">
        <v>0</v>
      </c>
      <c r="F7636" s="43">
        <f>C7636+D7636-E7636</f>
        <v>7928217.46</v>
      </c>
    </row>
    <row r="7637" spans="1:6" ht="12.75">
      <c r="A7637" s="50" t="s">
        <v>232</v>
      </c>
      <c r="B7637" s="39" t="s">
        <v>247</v>
      </c>
      <c r="C7637" s="40">
        <v>6698.05999999959</v>
      </c>
      <c r="D7637" s="42">
        <v>0</v>
      </c>
      <c r="E7637" s="41">
        <v>0</v>
      </c>
      <c r="F7637" s="43">
        <f>C7637+D7637-E7637</f>
        <v>6698.05999999959</v>
      </c>
    </row>
    <row r="7638" spans="1:6" ht="12.75">
      <c r="A7638" s="51">
        <v>958</v>
      </c>
      <c r="B7638" s="39" t="s">
        <v>154</v>
      </c>
      <c r="C7638" s="40">
        <v>-0.01000000024214387</v>
      </c>
      <c r="D7638" s="42">
        <v>0</v>
      </c>
      <c r="E7638" s="41">
        <v>0</v>
      </c>
      <c r="F7638" s="43">
        <f>C7638+D7638-E7638</f>
        <v>-0.01000000024214387</v>
      </c>
    </row>
    <row r="7639" spans="1:6" ht="12.75">
      <c r="A7639" s="50" t="s">
        <v>233</v>
      </c>
      <c r="B7639" s="39" t="s">
        <v>12</v>
      </c>
      <c r="C7639" s="40">
        <v>2591176.220000001</v>
      </c>
      <c r="D7639" s="42">
        <v>0</v>
      </c>
      <c r="E7639" s="41">
        <v>0</v>
      </c>
      <c r="F7639" s="43">
        <f aca="true" t="shared" si="192" ref="F7639:F7658">C7639+D7639-E7639</f>
        <v>2591176.220000001</v>
      </c>
    </row>
    <row r="7640" spans="1:6" ht="12.75">
      <c r="A7640" s="50" t="s">
        <v>306</v>
      </c>
      <c r="B7640" s="39" t="s">
        <v>307</v>
      </c>
      <c r="C7640" s="40">
        <v>0</v>
      </c>
      <c r="D7640" s="42">
        <v>0</v>
      </c>
      <c r="E7640" s="41">
        <v>0</v>
      </c>
      <c r="F7640" s="43">
        <f t="shared" si="192"/>
        <v>0</v>
      </c>
    </row>
    <row r="7641" spans="1:6" ht="12.75">
      <c r="A7641" s="51" t="s">
        <v>234</v>
      </c>
      <c r="B7641" s="39" t="s">
        <v>248</v>
      </c>
      <c r="C7641" s="40">
        <v>2157806.73</v>
      </c>
      <c r="D7641" s="42">
        <v>0</v>
      </c>
      <c r="E7641" s="41">
        <v>0</v>
      </c>
      <c r="F7641" s="43">
        <f t="shared" si="192"/>
        <v>2157806.73</v>
      </c>
    </row>
    <row r="7642" spans="1:6" ht="12.75">
      <c r="A7642" s="50" t="s">
        <v>231</v>
      </c>
      <c r="B7642" s="39" t="s">
        <v>249</v>
      </c>
      <c r="C7642" s="40">
        <v>1601706.8199999977</v>
      </c>
      <c r="D7642" s="42">
        <v>0</v>
      </c>
      <c r="E7642" s="41">
        <v>0</v>
      </c>
      <c r="F7642" s="43">
        <f t="shared" si="192"/>
        <v>1601706.8199999977</v>
      </c>
    </row>
    <row r="7643" spans="1:6" ht="12.75">
      <c r="A7643" s="51" t="s">
        <v>235</v>
      </c>
      <c r="B7643" s="39" t="s">
        <v>250</v>
      </c>
      <c r="C7643" s="40">
        <v>924689.3400000101</v>
      </c>
      <c r="D7643" s="42">
        <v>0</v>
      </c>
      <c r="E7643" s="41">
        <v>0</v>
      </c>
      <c r="F7643" s="43">
        <f t="shared" si="192"/>
        <v>924689.3400000101</v>
      </c>
    </row>
    <row r="7644" spans="1:6" ht="12.75">
      <c r="A7644" s="50" t="s">
        <v>236</v>
      </c>
      <c r="B7644" s="39" t="s">
        <v>251</v>
      </c>
      <c r="C7644" s="40">
        <v>2536265.0500000007</v>
      </c>
      <c r="D7644" s="42">
        <v>0</v>
      </c>
      <c r="E7644" s="41">
        <v>0</v>
      </c>
      <c r="F7644" s="43">
        <f t="shared" si="192"/>
        <v>2536265.0500000007</v>
      </c>
    </row>
    <row r="7645" spans="1:6" ht="12.75">
      <c r="A7645" s="50" t="s">
        <v>237</v>
      </c>
      <c r="B7645" s="39" t="s">
        <v>252</v>
      </c>
      <c r="C7645" s="40">
        <v>2792339.5200000005</v>
      </c>
      <c r="D7645" s="42">
        <v>0</v>
      </c>
      <c r="E7645" s="41">
        <v>0</v>
      </c>
      <c r="F7645" s="43">
        <f t="shared" si="192"/>
        <v>2792339.5200000005</v>
      </c>
    </row>
    <row r="7646" spans="1:6" ht="12.75">
      <c r="A7646" s="50" t="s">
        <v>238</v>
      </c>
      <c r="B7646" s="39" t="s">
        <v>253</v>
      </c>
      <c r="C7646" s="40">
        <v>1935539.8100000005</v>
      </c>
      <c r="D7646" s="42">
        <v>0</v>
      </c>
      <c r="E7646" s="41">
        <v>0</v>
      </c>
      <c r="F7646" s="43">
        <f t="shared" si="192"/>
        <v>1935539.8100000005</v>
      </c>
    </row>
    <row r="7647" spans="1:6" ht="12.75">
      <c r="A7647" s="50" t="s">
        <v>239</v>
      </c>
      <c r="B7647" s="39" t="s">
        <v>15</v>
      </c>
      <c r="C7647" s="40">
        <v>297.39999999992693</v>
      </c>
      <c r="D7647" s="42">
        <v>0</v>
      </c>
      <c r="E7647" s="41">
        <v>0</v>
      </c>
      <c r="F7647" s="43">
        <f t="shared" si="192"/>
        <v>297.39999999992693</v>
      </c>
    </row>
    <row r="7648" spans="1:6" ht="12.75">
      <c r="A7648" s="50" t="s">
        <v>240</v>
      </c>
      <c r="B7648" s="39" t="s">
        <v>254</v>
      </c>
      <c r="C7648" s="40">
        <v>2157249.78</v>
      </c>
      <c r="D7648" s="42">
        <v>0</v>
      </c>
      <c r="E7648" s="41">
        <v>0</v>
      </c>
      <c r="F7648" s="43">
        <f t="shared" si="192"/>
        <v>2157249.78</v>
      </c>
    </row>
    <row r="7649" spans="1:6" ht="12.75">
      <c r="A7649" s="50" t="s">
        <v>242</v>
      </c>
      <c r="B7649" s="39" t="s">
        <v>255</v>
      </c>
      <c r="C7649" s="40">
        <v>10406485.16999999</v>
      </c>
      <c r="D7649" s="42">
        <v>0</v>
      </c>
      <c r="E7649" s="41">
        <v>0</v>
      </c>
      <c r="F7649" s="43">
        <f t="shared" si="192"/>
        <v>10406485.16999999</v>
      </c>
    </row>
    <row r="7650" spans="1:6" ht="12.75">
      <c r="A7650" s="50" t="s">
        <v>241</v>
      </c>
      <c r="B7650" s="39" t="s">
        <v>17</v>
      </c>
      <c r="C7650" s="40">
        <v>34983.119999998715</v>
      </c>
      <c r="D7650" s="42">
        <v>0</v>
      </c>
      <c r="E7650" s="41">
        <v>0</v>
      </c>
      <c r="F7650" s="43">
        <f t="shared" si="192"/>
        <v>34983.119999998715</v>
      </c>
    </row>
    <row r="7651" spans="1:6" ht="12.75">
      <c r="A7651" s="50" t="s">
        <v>243</v>
      </c>
      <c r="B7651" s="39" t="s">
        <v>256</v>
      </c>
      <c r="C7651" s="40">
        <v>271511.27999999747</v>
      </c>
      <c r="D7651" s="42">
        <v>0</v>
      </c>
      <c r="E7651" s="41">
        <v>80103.28</v>
      </c>
      <c r="F7651" s="43">
        <f t="shared" si="192"/>
        <v>191407.99999999747</v>
      </c>
    </row>
    <row r="7652" spans="1:6" ht="12.75">
      <c r="A7652" s="50" t="s">
        <v>244</v>
      </c>
      <c r="B7652" s="39" t="s">
        <v>257</v>
      </c>
      <c r="C7652" s="40">
        <v>-0.060000000055879354</v>
      </c>
      <c r="D7652" s="42">
        <v>741422.76</v>
      </c>
      <c r="E7652" s="41">
        <v>0</v>
      </c>
      <c r="F7652" s="43">
        <f t="shared" si="192"/>
        <v>741422.7</v>
      </c>
    </row>
    <row r="7653" spans="1:6" ht="12.75">
      <c r="A7653" s="50" t="s">
        <v>245</v>
      </c>
      <c r="B7653" s="39" t="s">
        <v>258</v>
      </c>
      <c r="C7653" s="40">
        <v>0.5600000000558794</v>
      </c>
      <c r="D7653" s="42">
        <v>359514.86</v>
      </c>
      <c r="E7653" s="41">
        <v>0</v>
      </c>
      <c r="F7653" s="43">
        <f t="shared" si="192"/>
        <v>359515.42000000004</v>
      </c>
    </row>
    <row r="7654" spans="1:6" ht="12.75">
      <c r="A7654" s="51">
        <v>980</v>
      </c>
      <c r="B7654" s="39" t="s">
        <v>259</v>
      </c>
      <c r="C7654" s="40">
        <v>6982219.390000001</v>
      </c>
      <c r="D7654" s="42">
        <v>0</v>
      </c>
      <c r="E7654" s="41">
        <v>0</v>
      </c>
      <c r="F7654" s="43">
        <f t="shared" si="192"/>
        <v>6982219.390000001</v>
      </c>
    </row>
    <row r="7655" spans="1:6" ht="12.75">
      <c r="A7655" s="51"/>
      <c r="B7655" s="39" t="s">
        <v>29</v>
      </c>
      <c r="C7655" s="40">
        <v>59496.089999999385</v>
      </c>
      <c r="D7655" s="42">
        <v>0</v>
      </c>
      <c r="E7655" s="41">
        <v>0</v>
      </c>
      <c r="F7655" s="43">
        <f t="shared" si="192"/>
        <v>59496.089999999385</v>
      </c>
    </row>
    <row r="7656" spans="1:6" ht="12.75">
      <c r="A7656" s="50" t="s">
        <v>246</v>
      </c>
      <c r="B7656" s="39" t="s">
        <v>30</v>
      </c>
      <c r="C7656" s="40">
        <v>114328.96000000002</v>
      </c>
      <c r="D7656" s="42">
        <v>0</v>
      </c>
      <c r="E7656" s="41">
        <v>0</v>
      </c>
      <c r="F7656" s="43">
        <f t="shared" si="192"/>
        <v>114328.96000000002</v>
      </c>
    </row>
    <row r="7657" spans="1:6" ht="12.75">
      <c r="A7657" s="50"/>
      <c r="B7657" s="39" t="s">
        <v>67</v>
      </c>
      <c r="C7657" s="40">
        <v>1688850.62</v>
      </c>
      <c r="D7657" s="42">
        <v>0</v>
      </c>
      <c r="E7657" s="41">
        <v>0</v>
      </c>
      <c r="F7657" s="43">
        <f t="shared" si="192"/>
        <v>1688850.62</v>
      </c>
    </row>
    <row r="7658" spans="1:6" ht="12.75">
      <c r="A7658" s="50"/>
      <c r="B7658" s="44" t="s">
        <v>66</v>
      </c>
      <c r="C7658" s="40">
        <v>227015.28999999992</v>
      </c>
      <c r="D7658" s="42">
        <v>4306</v>
      </c>
      <c r="E7658" s="41">
        <v>0</v>
      </c>
      <c r="F7658" s="43">
        <f t="shared" si="192"/>
        <v>231321.28999999992</v>
      </c>
    </row>
    <row r="7659" spans="1:6" ht="15">
      <c r="A7659" s="52"/>
      <c r="B7659" s="45" t="s">
        <v>5</v>
      </c>
      <c r="C7659" s="46">
        <v>47605755.68999997</v>
      </c>
      <c r="D7659" s="47">
        <f>SUM(D7634:D7658)</f>
        <v>1105243.62</v>
      </c>
      <c r="E7659" s="47">
        <f>SUM(E7634:E7658)</f>
        <v>80103.28</v>
      </c>
      <c r="F7659" s="46">
        <f>SUM(F7634:F7658)</f>
        <v>48630896.02999998</v>
      </c>
    </row>
    <row r="7673" ht="12.75">
      <c r="B7673" s="37" t="s">
        <v>18</v>
      </c>
    </row>
    <row r="7674" spans="2:6" ht="12.75">
      <c r="B7674" s="34" t="s">
        <v>19</v>
      </c>
      <c r="C7674" s="35"/>
      <c r="D7674" s="35"/>
      <c r="E7674" s="36"/>
      <c r="F7674" s="36"/>
    </row>
    <row r="7675" spans="2:6" ht="15.75">
      <c r="B7675" s="34"/>
      <c r="C7675" s="14" t="s">
        <v>25</v>
      </c>
      <c r="D7675" s="14"/>
      <c r="E7675" s="15"/>
      <c r="F7675" s="38">
        <v>194</v>
      </c>
    </row>
    <row r="7676" spans="1:6" ht="12.75">
      <c r="A7676" s="49"/>
      <c r="B7676" s="58" t="s">
        <v>7</v>
      </c>
      <c r="C7676" s="60" t="s">
        <v>341</v>
      </c>
      <c r="D7676" s="60" t="s">
        <v>4</v>
      </c>
      <c r="E7676" s="60" t="s">
        <v>6</v>
      </c>
      <c r="F7676" s="60" t="s">
        <v>342</v>
      </c>
    </row>
    <row r="7677" spans="1:6" ht="12.75">
      <c r="A7677" s="49" t="s">
        <v>228</v>
      </c>
      <c r="B7677" s="59"/>
      <c r="C7677" s="61"/>
      <c r="D7677" s="61"/>
      <c r="E7677" s="61"/>
      <c r="F7677" s="61"/>
    </row>
    <row r="7678" spans="1:6" ht="12.75">
      <c r="A7678" s="50"/>
      <c r="B7678" s="39" t="s">
        <v>8</v>
      </c>
      <c r="C7678" s="40">
        <v>129991.95999998093</v>
      </c>
      <c r="D7678" s="41">
        <v>0</v>
      </c>
      <c r="E7678" s="42">
        <v>0</v>
      </c>
      <c r="F7678" s="43">
        <f>C7678+D7678-E7678</f>
        <v>129991.95999998093</v>
      </c>
    </row>
    <row r="7679" spans="1:6" ht="12.75">
      <c r="A7679" s="50" t="s">
        <v>229</v>
      </c>
      <c r="B7679" s="39" t="s">
        <v>9</v>
      </c>
      <c r="C7679" s="40">
        <v>3058887.1300000004</v>
      </c>
      <c r="D7679" s="42">
        <v>0</v>
      </c>
      <c r="E7679" s="41">
        <v>0</v>
      </c>
      <c r="F7679" s="43">
        <f>C7679+D7679-E7679</f>
        <v>3058887.1300000004</v>
      </c>
    </row>
    <row r="7680" spans="1:6" ht="12.75">
      <c r="A7680" s="50" t="s">
        <v>230</v>
      </c>
      <c r="B7680" s="39" t="s">
        <v>10</v>
      </c>
      <c r="C7680" s="40">
        <v>7928217.46</v>
      </c>
      <c r="D7680" s="42">
        <v>0</v>
      </c>
      <c r="E7680" s="41">
        <v>3057796.39</v>
      </c>
      <c r="F7680" s="43">
        <f>C7680+D7680-E7680</f>
        <v>4870421.07</v>
      </c>
    </row>
    <row r="7681" spans="1:6" ht="12.75">
      <c r="A7681" s="50" t="s">
        <v>232</v>
      </c>
      <c r="B7681" s="39" t="s">
        <v>247</v>
      </c>
      <c r="C7681" s="40">
        <v>6698.05999999959</v>
      </c>
      <c r="D7681" s="42">
        <v>0</v>
      </c>
      <c r="E7681" s="41">
        <v>0</v>
      </c>
      <c r="F7681" s="43">
        <f>C7681+D7681-E7681</f>
        <v>6698.05999999959</v>
      </c>
    </row>
    <row r="7682" spans="1:6" ht="12.75">
      <c r="A7682" s="51">
        <v>958</v>
      </c>
      <c r="B7682" s="39" t="s">
        <v>154</v>
      </c>
      <c r="C7682" s="40">
        <v>-0.01000000024214387</v>
      </c>
      <c r="D7682" s="42">
        <v>0</v>
      </c>
      <c r="E7682" s="41">
        <v>0</v>
      </c>
      <c r="F7682" s="43">
        <f>C7682+D7682-E7682</f>
        <v>-0.01000000024214387</v>
      </c>
    </row>
    <row r="7683" spans="1:6" ht="12.75">
      <c r="A7683" s="50" t="s">
        <v>233</v>
      </c>
      <c r="B7683" s="39" t="s">
        <v>12</v>
      </c>
      <c r="C7683" s="40">
        <v>2591176.220000001</v>
      </c>
      <c r="D7683" s="42">
        <v>0</v>
      </c>
      <c r="E7683" s="41">
        <v>777155.17</v>
      </c>
      <c r="F7683" s="43">
        <f aca="true" t="shared" si="193" ref="F7683:F7702">C7683+D7683-E7683</f>
        <v>1814021.0500000012</v>
      </c>
    </row>
    <row r="7684" spans="1:6" ht="12.75">
      <c r="A7684" s="50" t="s">
        <v>306</v>
      </c>
      <c r="B7684" s="39" t="s">
        <v>307</v>
      </c>
      <c r="C7684" s="40">
        <v>0</v>
      </c>
      <c r="D7684" s="42">
        <v>0</v>
      </c>
      <c r="E7684" s="41">
        <v>0</v>
      </c>
      <c r="F7684" s="43">
        <f t="shared" si="193"/>
        <v>0</v>
      </c>
    </row>
    <row r="7685" spans="1:6" ht="12.75">
      <c r="A7685" s="51" t="s">
        <v>234</v>
      </c>
      <c r="B7685" s="39" t="s">
        <v>248</v>
      </c>
      <c r="C7685" s="40">
        <v>2157806.73</v>
      </c>
      <c r="D7685" s="42">
        <v>0</v>
      </c>
      <c r="E7685" s="41">
        <v>380753.56</v>
      </c>
      <c r="F7685" s="43">
        <f t="shared" si="193"/>
        <v>1777053.17</v>
      </c>
    </row>
    <row r="7686" spans="1:6" ht="12.75">
      <c r="A7686" s="50" t="s">
        <v>231</v>
      </c>
      <c r="B7686" s="39" t="s">
        <v>249</v>
      </c>
      <c r="C7686" s="40">
        <v>1601706.8199999977</v>
      </c>
      <c r="D7686" s="42">
        <v>0</v>
      </c>
      <c r="E7686" s="41">
        <v>1155942.24</v>
      </c>
      <c r="F7686" s="43">
        <f t="shared" si="193"/>
        <v>445764.57999999775</v>
      </c>
    </row>
    <row r="7687" spans="1:6" ht="12.75">
      <c r="A7687" s="51" t="s">
        <v>235</v>
      </c>
      <c r="B7687" s="39" t="s">
        <v>250</v>
      </c>
      <c r="C7687" s="40">
        <v>924689.3400000101</v>
      </c>
      <c r="D7687" s="42">
        <v>0</v>
      </c>
      <c r="E7687" s="41">
        <v>0</v>
      </c>
      <c r="F7687" s="43">
        <f t="shared" si="193"/>
        <v>924689.3400000101</v>
      </c>
    </row>
    <row r="7688" spans="1:6" ht="12.75">
      <c r="A7688" s="50" t="s">
        <v>236</v>
      </c>
      <c r="B7688" s="39" t="s">
        <v>251</v>
      </c>
      <c r="C7688" s="40">
        <v>2536265.0500000007</v>
      </c>
      <c r="D7688" s="42">
        <v>0</v>
      </c>
      <c r="E7688" s="41">
        <v>451700</v>
      </c>
      <c r="F7688" s="43">
        <f t="shared" si="193"/>
        <v>2084565.0500000007</v>
      </c>
    </row>
    <row r="7689" spans="1:6" ht="12.75">
      <c r="A7689" s="50" t="s">
        <v>237</v>
      </c>
      <c r="B7689" s="39" t="s">
        <v>252</v>
      </c>
      <c r="C7689" s="40">
        <v>2792339.5200000005</v>
      </c>
      <c r="D7689" s="42">
        <v>0</v>
      </c>
      <c r="E7689" s="41">
        <v>55990</v>
      </c>
      <c r="F7689" s="43">
        <f t="shared" si="193"/>
        <v>2736349.5200000005</v>
      </c>
    </row>
    <row r="7690" spans="1:6" ht="12.75">
      <c r="A7690" s="50" t="s">
        <v>238</v>
      </c>
      <c r="B7690" s="39" t="s">
        <v>253</v>
      </c>
      <c r="C7690" s="40">
        <v>1935539.8100000005</v>
      </c>
      <c r="D7690" s="42">
        <v>0</v>
      </c>
      <c r="E7690" s="41">
        <v>0</v>
      </c>
      <c r="F7690" s="43">
        <f t="shared" si="193"/>
        <v>1935539.8100000005</v>
      </c>
    </row>
    <row r="7691" spans="1:6" ht="12.75">
      <c r="A7691" s="50" t="s">
        <v>239</v>
      </c>
      <c r="B7691" s="39" t="s">
        <v>15</v>
      </c>
      <c r="C7691" s="40">
        <v>297.39999999992693</v>
      </c>
      <c r="D7691" s="42">
        <v>0</v>
      </c>
      <c r="E7691" s="41">
        <v>0</v>
      </c>
      <c r="F7691" s="43">
        <f t="shared" si="193"/>
        <v>297.39999999992693</v>
      </c>
    </row>
    <row r="7692" spans="1:6" ht="12.75">
      <c r="A7692" s="50" t="s">
        <v>240</v>
      </c>
      <c r="B7692" s="39" t="s">
        <v>254</v>
      </c>
      <c r="C7692" s="40">
        <v>2157249.78</v>
      </c>
      <c r="D7692" s="42">
        <v>0</v>
      </c>
      <c r="E7692" s="41">
        <v>18176.4</v>
      </c>
      <c r="F7692" s="43">
        <f t="shared" si="193"/>
        <v>2139073.38</v>
      </c>
    </row>
    <row r="7693" spans="1:6" ht="12.75">
      <c r="A7693" s="50" t="s">
        <v>242</v>
      </c>
      <c r="B7693" s="39" t="s">
        <v>255</v>
      </c>
      <c r="C7693" s="40">
        <v>10406485.16999999</v>
      </c>
      <c r="D7693" s="42">
        <v>0</v>
      </c>
      <c r="E7693" s="41">
        <v>1091668.82</v>
      </c>
      <c r="F7693" s="43">
        <f t="shared" si="193"/>
        <v>9314816.34999999</v>
      </c>
    </row>
    <row r="7694" spans="1:6" ht="12.75">
      <c r="A7694" s="50" t="s">
        <v>241</v>
      </c>
      <c r="B7694" s="39" t="s">
        <v>17</v>
      </c>
      <c r="C7694" s="40">
        <v>34983.119999998715</v>
      </c>
      <c r="D7694" s="42">
        <v>0</v>
      </c>
      <c r="E7694" s="41">
        <v>0</v>
      </c>
      <c r="F7694" s="43">
        <f t="shared" si="193"/>
        <v>34983.119999998715</v>
      </c>
    </row>
    <row r="7695" spans="1:6" ht="12.75">
      <c r="A7695" s="50" t="s">
        <v>243</v>
      </c>
      <c r="B7695" s="39" t="s">
        <v>256</v>
      </c>
      <c r="C7695" s="40">
        <v>191407.99999999747</v>
      </c>
      <c r="D7695" s="42">
        <v>0</v>
      </c>
      <c r="E7695" s="41">
        <v>34742.4</v>
      </c>
      <c r="F7695" s="43">
        <f t="shared" si="193"/>
        <v>156665.59999999747</v>
      </c>
    </row>
    <row r="7696" spans="1:6" ht="12.75">
      <c r="A7696" s="50" t="s">
        <v>244</v>
      </c>
      <c r="B7696" s="39" t="s">
        <v>257</v>
      </c>
      <c r="C7696" s="40">
        <v>741422.7</v>
      </c>
      <c r="D7696" s="42">
        <v>0</v>
      </c>
      <c r="E7696" s="41">
        <v>741422.76</v>
      </c>
      <c r="F7696" s="43">
        <f t="shared" si="193"/>
        <v>-0.060000000055879354</v>
      </c>
    </row>
    <row r="7697" spans="1:6" ht="12.75">
      <c r="A7697" s="50" t="s">
        <v>245</v>
      </c>
      <c r="B7697" s="39" t="s">
        <v>258</v>
      </c>
      <c r="C7697" s="40">
        <v>359515.42000000004</v>
      </c>
      <c r="D7697" s="42">
        <v>0</v>
      </c>
      <c r="E7697" s="41">
        <v>359514.86</v>
      </c>
      <c r="F7697" s="43">
        <f t="shared" si="193"/>
        <v>0.5600000000558794</v>
      </c>
    </row>
    <row r="7698" spans="1:6" ht="12.75">
      <c r="A7698" s="51">
        <v>980</v>
      </c>
      <c r="B7698" s="39" t="s">
        <v>259</v>
      </c>
      <c r="C7698" s="40">
        <v>6982219.390000001</v>
      </c>
      <c r="D7698" s="42">
        <v>0</v>
      </c>
      <c r="E7698" s="41">
        <v>0</v>
      </c>
      <c r="F7698" s="43">
        <f t="shared" si="193"/>
        <v>6982219.390000001</v>
      </c>
    </row>
    <row r="7699" spans="1:6" ht="12.75">
      <c r="A7699" s="51"/>
      <c r="B7699" s="39" t="s">
        <v>29</v>
      </c>
      <c r="C7699" s="40">
        <v>59496.089999999385</v>
      </c>
      <c r="D7699" s="42">
        <v>0</v>
      </c>
      <c r="E7699" s="41">
        <v>0</v>
      </c>
      <c r="F7699" s="43">
        <f t="shared" si="193"/>
        <v>59496.089999999385</v>
      </c>
    </row>
    <row r="7700" spans="1:6" ht="12.75">
      <c r="A7700" s="50" t="s">
        <v>246</v>
      </c>
      <c r="B7700" s="39" t="s">
        <v>30</v>
      </c>
      <c r="C7700" s="40">
        <v>114328.96000000002</v>
      </c>
      <c r="D7700" s="42">
        <v>0</v>
      </c>
      <c r="E7700" s="41">
        <v>0</v>
      </c>
      <c r="F7700" s="43">
        <f t="shared" si="193"/>
        <v>114328.96000000002</v>
      </c>
    </row>
    <row r="7701" spans="1:6" ht="12.75">
      <c r="A7701" s="50"/>
      <c r="B7701" s="39" t="s">
        <v>67</v>
      </c>
      <c r="C7701" s="40">
        <v>1688850.62</v>
      </c>
      <c r="D7701" s="42">
        <v>317831.37</v>
      </c>
      <c r="E7701" s="41">
        <v>500000</v>
      </c>
      <c r="F7701" s="43">
        <f t="shared" si="193"/>
        <v>1506681.9900000002</v>
      </c>
    </row>
    <row r="7702" spans="1:6" ht="12.75">
      <c r="A7702" s="50"/>
      <c r="B7702" s="44" t="s">
        <v>66</v>
      </c>
      <c r="C7702" s="40">
        <v>231321.28999999992</v>
      </c>
      <c r="D7702" s="42">
        <v>2446</v>
      </c>
      <c r="E7702" s="41">
        <v>392397.54</v>
      </c>
      <c r="F7702" s="43">
        <f t="shared" si="193"/>
        <v>-158630.25000000006</v>
      </c>
    </row>
    <row r="7703" spans="1:6" ht="15">
      <c r="A7703" s="52"/>
      <c r="B7703" s="45" t="s">
        <v>5</v>
      </c>
      <c r="C7703" s="46">
        <v>48630896.02999998</v>
      </c>
      <c r="D7703" s="47">
        <f>SUM(D7678:D7702)</f>
        <v>320277.37</v>
      </c>
      <c r="E7703" s="47">
        <f>SUM(E7678:E7702)</f>
        <v>9017260.14</v>
      </c>
      <c r="F7703" s="46">
        <f>SUM(F7678:F7702)</f>
        <v>39933913.25999997</v>
      </c>
    </row>
    <row r="7716" ht="12.75">
      <c r="B7716" s="37" t="s">
        <v>18</v>
      </c>
    </row>
    <row r="7717" spans="2:6" ht="12.75">
      <c r="B7717" s="34" t="s">
        <v>19</v>
      </c>
      <c r="C7717" s="35"/>
      <c r="D7717" s="35"/>
      <c r="E7717" s="36"/>
      <c r="F7717" s="36"/>
    </row>
    <row r="7718" spans="2:6" ht="15.75">
      <c r="B7718" s="34"/>
      <c r="C7718" s="14" t="s">
        <v>25</v>
      </c>
      <c r="D7718" s="14"/>
      <c r="E7718" s="15"/>
      <c r="F7718" s="38">
        <v>195</v>
      </c>
    </row>
    <row r="7719" spans="1:6" ht="12.75">
      <c r="A7719" s="49"/>
      <c r="B7719" s="58" t="s">
        <v>7</v>
      </c>
      <c r="C7719" s="60" t="s">
        <v>342</v>
      </c>
      <c r="D7719" s="60" t="s">
        <v>4</v>
      </c>
      <c r="E7719" s="60" t="s">
        <v>6</v>
      </c>
      <c r="F7719" s="60" t="s">
        <v>343</v>
      </c>
    </row>
    <row r="7720" spans="1:6" ht="12.75">
      <c r="A7720" s="49" t="s">
        <v>228</v>
      </c>
      <c r="B7720" s="59"/>
      <c r="C7720" s="61"/>
      <c r="D7720" s="61"/>
      <c r="E7720" s="61"/>
      <c r="F7720" s="61"/>
    </row>
    <row r="7721" spans="1:6" ht="12.75">
      <c r="A7721" s="50"/>
      <c r="B7721" s="39" t="s">
        <v>8</v>
      </c>
      <c r="C7721" s="40">
        <v>129991.95999998093</v>
      </c>
      <c r="D7721" s="41">
        <v>0</v>
      </c>
      <c r="E7721" s="42">
        <v>0</v>
      </c>
      <c r="F7721" s="43">
        <f>C7721+D7721-E7721</f>
        <v>129991.95999998093</v>
      </c>
    </row>
    <row r="7722" spans="1:6" ht="12.75">
      <c r="A7722" s="50" t="s">
        <v>229</v>
      </c>
      <c r="B7722" s="39" t="s">
        <v>9</v>
      </c>
      <c r="C7722" s="40">
        <v>3058887.1300000004</v>
      </c>
      <c r="D7722" s="42">
        <v>0</v>
      </c>
      <c r="E7722" s="41">
        <v>0</v>
      </c>
      <c r="F7722" s="43">
        <f>C7722+D7722-E7722</f>
        <v>3058887.1300000004</v>
      </c>
    </row>
    <row r="7723" spans="1:6" ht="12.75">
      <c r="A7723" s="50" t="s">
        <v>230</v>
      </c>
      <c r="B7723" s="39" t="s">
        <v>10</v>
      </c>
      <c r="C7723" s="40">
        <v>4870421.07</v>
      </c>
      <c r="D7723" s="42">
        <v>0</v>
      </c>
      <c r="E7723" s="41">
        <v>0</v>
      </c>
      <c r="F7723" s="43">
        <f>C7723+D7723-E7723</f>
        <v>4870421.07</v>
      </c>
    </row>
    <row r="7724" spans="1:6" ht="12.75">
      <c r="A7724" s="50" t="s">
        <v>232</v>
      </c>
      <c r="B7724" s="39" t="s">
        <v>247</v>
      </c>
      <c r="C7724" s="40">
        <v>6698.05999999959</v>
      </c>
      <c r="D7724" s="42">
        <v>0</v>
      </c>
      <c r="E7724" s="41">
        <v>0</v>
      </c>
      <c r="F7724" s="43">
        <f>C7724+D7724-E7724</f>
        <v>6698.05999999959</v>
      </c>
    </row>
    <row r="7725" spans="1:6" ht="12.75">
      <c r="A7725" s="51">
        <v>958</v>
      </c>
      <c r="B7725" s="39" t="s">
        <v>154</v>
      </c>
      <c r="C7725" s="40">
        <v>-0.01000000024214387</v>
      </c>
      <c r="D7725" s="42">
        <v>0</v>
      </c>
      <c r="E7725" s="41">
        <v>0</v>
      </c>
      <c r="F7725" s="43">
        <f>C7725+D7725-E7725</f>
        <v>-0.01000000024214387</v>
      </c>
    </row>
    <row r="7726" spans="1:6" ht="12.75">
      <c r="A7726" s="50" t="s">
        <v>233</v>
      </c>
      <c r="B7726" s="39" t="s">
        <v>12</v>
      </c>
      <c r="C7726" s="40">
        <v>1814021.0500000012</v>
      </c>
      <c r="D7726" s="42">
        <v>0</v>
      </c>
      <c r="E7726" s="41">
        <v>0</v>
      </c>
      <c r="F7726" s="43">
        <f aca="true" t="shared" si="194" ref="F7726:F7745">C7726+D7726-E7726</f>
        <v>1814021.0500000012</v>
      </c>
    </row>
    <row r="7727" spans="1:6" ht="12.75">
      <c r="A7727" s="50" t="s">
        <v>306</v>
      </c>
      <c r="B7727" s="39" t="s">
        <v>307</v>
      </c>
      <c r="C7727" s="40">
        <v>0</v>
      </c>
      <c r="D7727" s="42">
        <v>0</v>
      </c>
      <c r="E7727" s="41">
        <v>0</v>
      </c>
      <c r="F7727" s="43">
        <f t="shared" si="194"/>
        <v>0</v>
      </c>
    </row>
    <row r="7728" spans="1:6" ht="12.75">
      <c r="A7728" s="51" t="s">
        <v>234</v>
      </c>
      <c r="B7728" s="39" t="s">
        <v>248</v>
      </c>
      <c r="C7728" s="40">
        <v>1777053.17</v>
      </c>
      <c r="D7728" s="42">
        <v>0</v>
      </c>
      <c r="E7728" s="41">
        <v>0</v>
      </c>
      <c r="F7728" s="43">
        <f t="shared" si="194"/>
        <v>1777053.17</v>
      </c>
    </row>
    <row r="7729" spans="1:6" ht="12.75">
      <c r="A7729" s="50" t="s">
        <v>231</v>
      </c>
      <c r="B7729" s="39" t="s">
        <v>249</v>
      </c>
      <c r="C7729" s="40">
        <v>445764.57999999775</v>
      </c>
      <c r="D7729" s="42">
        <v>0</v>
      </c>
      <c r="E7729" s="41">
        <v>0</v>
      </c>
      <c r="F7729" s="43">
        <f t="shared" si="194"/>
        <v>445764.57999999775</v>
      </c>
    </row>
    <row r="7730" spans="1:6" ht="12.75">
      <c r="A7730" s="51" t="s">
        <v>235</v>
      </c>
      <c r="B7730" s="39" t="s">
        <v>250</v>
      </c>
      <c r="C7730" s="40">
        <v>924689.3400000101</v>
      </c>
      <c r="D7730" s="42">
        <v>0</v>
      </c>
      <c r="E7730" s="41">
        <v>0</v>
      </c>
      <c r="F7730" s="43">
        <f t="shared" si="194"/>
        <v>924689.3400000101</v>
      </c>
    </row>
    <row r="7731" spans="1:6" ht="12.75">
      <c r="A7731" s="50" t="s">
        <v>236</v>
      </c>
      <c r="B7731" s="39" t="s">
        <v>251</v>
      </c>
      <c r="C7731" s="40">
        <v>2084565.0500000007</v>
      </c>
      <c r="D7731" s="42">
        <v>0</v>
      </c>
      <c r="E7731" s="41">
        <v>0</v>
      </c>
      <c r="F7731" s="43">
        <f t="shared" si="194"/>
        <v>2084565.0500000007</v>
      </c>
    </row>
    <row r="7732" spans="1:6" ht="12.75">
      <c r="A7732" s="50" t="s">
        <v>237</v>
      </c>
      <c r="B7732" s="39" t="s">
        <v>252</v>
      </c>
      <c r="C7732" s="40">
        <v>2736349.5200000005</v>
      </c>
      <c r="D7732" s="42">
        <v>0</v>
      </c>
      <c r="E7732" s="41">
        <v>0</v>
      </c>
      <c r="F7732" s="43">
        <f t="shared" si="194"/>
        <v>2736349.5200000005</v>
      </c>
    </row>
    <row r="7733" spans="1:6" ht="12.75">
      <c r="A7733" s="50" t="s">
        <v>238</v>
      </c>
      <c r="B7733" s="39" t="s">
        <v>253</v>
      </c>
      <c r="C7733" s="40">
        <v>1935539.8100000005</v>
      </c>
      <c r="D7733" s="42">
        <v>0</v>
      </c>
      <c r="E7733" s="41">
        <v>0</v>
      </c>
      <c r="F7733" s="43">
        <f t="shared" si="194"/>
        <v>1935539.8100000005</v>
      </c>
    </row>
    <row r="7734" spans="1:6" ht="12.75">
      <c r="A7734" s="50" t="s">
        <v>239</v>
      </c>
      <c r="B7734" s="39" t="s">
        <v>15</v>
      </c>
      <c r="C7734" s="40">
        <v>297.39999999992693</v>
      </c>
      <c r="D7734" s="42">
        <v>0</v>
      </c>
      <c r="E7734" s="41">
        <v>0</v>
      </c>
      <c r="F7734" s="43">
        <f t="shared" si="194"/>
        <v>297.39999999992693</v>
      </c>
    </row>
    <row r="7735" spans="1:6" ht="12.75">
      <c r="A7735" s="50" t="s">
        <v>240</v>
      </c>
      <c r="B7735" s="39" t="s">
        <v>254</v>
      </c>
      <c r="C7735" s="40">
        <v>2139073.38</v>
      </c>
      <c r="D7735" s="42">
        <v>0</v>
      </c>
      <c r="E7735" s="41">
        <v>0</v>
      </c>
      <c r="F7735" s="43">
        <f t="shared" si="194"/>
        <v>2139073.38</v>
      </c>
    </row>
    <row r="7736" spans="1:6" ht="12.75">
      <c r="A7736" s="50" t="s">
        <v>242</v>
      </c>
      <c r="B7736" s="39" t="s">
        <v>255</v>
      </c>
      <c r="C7736" s="40">
        <v>9314816.34999999</v>
      </c>
      <c r="D7736" s="42">
        <v>0</v>
      </c>
      <c r="E7736" s="41">
        <v>0</v>
      </c>
      <c r="F7736" s="43">
        <f t="shared" si="194"/>
        <v>9314816.34999999</v>
      </c>
    </row>
    <row r="7737" spans="1:6" ht="12.75">
      <c r="A7737" s="50" t="s">
        <v>241</v>
      </c>
      <c r="B7737" s="39" t="s">
        <v>17</v>
      </c>
      <c r="C7737" s="40">
        <v>34983.119999998715</v>
      </c>
      <c r="D7737" s="42">
        <v>0</v>
      </c>
      <c r="E7737" s="41">
        <v>0</v>
      </c>
      <c r="F7737" s="43">
        <f t="shared" si="194"/>
        <v>34983.119999998715</v>
      </c>
    </row>
    <row r="7738" spans="1:6" ht="12.75">
      <c r="A7738" s="50" t="s">
        <v>243</v>
      </c>
      <c r="B7738" s="39" t="s">
        <v>256</v>
      </c>
      <c r="C7738" s="40">
        <v>156665.59999999747</v>
      </c>
      <c r="D7738" s="42">
        <v>0</v>
      </c>
      <c r="E7738" s="41">
        <v>87027.65</v>
      </c>
      <c r="F7738" s="43">
        <f t="shared" si="194"/>
        <v>69637.94999999748</v>
      </c>
    </row>
    <row r="7739" spans="1:6" ht="12.75">
      <c r="A7739" s="50" t="s">
        <v>244</v>
      </c>
      <c r="B7739" s="39" t="s">
        <v>257</v>
      </c>
      <c r="C7739" s="40">
        <v>-0.060000000055879354</v>
      </c>
      <c r="D7739" s="42">
        <v>0</v>
      </c>
      <c r="E7739" s="41">
        <v>0</v>
      </c>
      <c r="F7739" s="43">
        <f t="shared" si="194"/>
        <v>-0.060000000055879354</v>
      </c>
    </row>
    <row r="7740" spans="1:6" ht="12.75">
      <c r="A7740" s="50" t="s">
        <v>245</v>
      </c>
      <c r="B7740" s="39" t="s">
        <v>258</v>
      </c>
      <c r="C7740" s="40">
        <v>0.5600000000558794</v>
      </c>
      <c r="D7740" s="42">
        <v>0</v>
      </c>
      <c r="E7740" s="41">
        <v>0</v>
      </c>
      <c r="F7740" s="43">
        <f t="shared" si="194"/>
        <v>0.5600000000558794</v>
      </c>
    </row>
    <row r="7741" spans="1:6" ht="12.75">
      <c r="A7741" s="51">
        <v>980</v>
      </c>
      <c r="B7741" s="39" t="s">
        <v>259</v>
      </c>
      <c r="C7741" s="40">
        <v>6982219.390000001</v>
      </c>
      <c r="D7741" s="42">
        <v>0</v>
      </c>
      <c r="E7741" s="41">
        <v>0</v>
      </c>
      <c r="F7741" s="43">
        <f t="shared" si="194"/>
        <v>6982219.390000001</v>
      </c>
    </row>
    <row r="7742" spans="1:6" ht="12.75">
      <c r="A7742" s="51"/>
      <c r="B7742" s="39" t="s">
        <v>29</v>
      </c>
      <c r="C7742" s="40">
        <v>59496.089999999385</v>
      </c>
      <c r="D7742" s="42">
        <v>0</v>
      </c>
      <c r="E7742" s="41">
        <v>0</v>
      </c>
      <c r="F7742" s="43">
        <f t="shared" si="194"/>
        <v>59496.089999999385</v>
      </c>
    </row>
    <row r="7743" spans="1:6" ht="12.75">
      <c r="A7743" s="50" t="s">
        <v>246</v>
      </c>
      <c r="B7743" s="39" t="s">
        <v>30</v>
      </c>
      <c r="C7743" s="40">
        <v>114328.96000000002</v>
      </c>
      <c r="D7743" s="42">
        <v>0</v>
      </c>
      <c r="E7743" s="41">
        <v>0</v>
      </c>
      <c r="F7743" s="43">
        <f t="shared" si="194"/>
        <v>114328.96000000002</v>
      </c>
    </row>
    <row r="7744" spans="1:6" ht="12.75">
      <c r="A7744" s="50"/>
      <c r="B7744" s="39" t="s">
        <v>67</v>
      </c>
      <c r="C7744" s="40">
        <v>1506681.9900000002</v>
      </c>
      <c r="D7744" s="42">
        <v>0</v>
      </c>
      <c r="E7744" s="41">
        <v>0</v>
      </c>
      <c r="F7744" s="43">
        <f t="shared" si="194"/>
        <v>1506681.9900000002</v>
      </c>
    </row>
    <row r="7745" spans="1:6" ht="12.75">
      <c r="A7745" s="50"/>
      <c r="B7745" s="44" t="s">
        <v>66</v>
      </c>
      <c r="C7745" s="40">
        <v>-158630.25000000006</v>
      </c>
      <c r="D7745" s="42">
        <v>131806.26</v>
      </c>
      <c r="E7745" s="41">
        <v>0</v>
      </c>
      <c r="F7745" s="43">
        <f t="shared" si="194"/>
        <v>-26823.99000000005</v>
      </c>
    </row>
    <row r="7746" spans="1:6" ht="15">
      <c r="A7746" s="52"/>
      <c r="B7746" s="45" t="s">
        <v>5</v>
      </c>
      <c r="C7746" s="46">
        <v>39933913.25999997</v>
      </c>
      <c r="D7746" s="47">
        <f>SUM(D7721:D7745)</f>
        <v>131806.26</v>
      </c>
      <c r="E7746" s="47">
        <f>SUM(E7721:E7745)</f>
        <v>87027.65</v>
      </c>
      <c r="F7746" s="46">
        <f>SUM(F7721:F7745)</f>
        <v>39978691.869999975</v>
      </c>
    </row>
    <row r="7760" ht="12.75">
      <c r="B7760" s="37" t="s">
        <v>18</v>
      </c>
    </row>
    <row r="7761" spans="2:6" ht="12.75">
      <c r="B7761" s="34" t="s">
        <v>19</v>
      </c>
      <c r="C7761" s="35"/>
      <c r="D7761" s="35"/>
      <c r="E7761" s="36"/>
      <c r="F7761" s="36"/>
    </row>
    <row r="7762" spans="2:6" ht="15.75">
      <c r="B7762" s="34"/>
      <c r="C7762" s="14" t="s">
        <v>25</v>
      </c>
      <c r="D7762" s="14"/>
      <c r="E7762" s="15"/>
      <c r="F7762" s="38">
        <v>196</v>
      </c>
    </row>
    <row r="7763" spans="1:6" ht="12.75">
      <c r="A7763" s="49"/>
      <c r="B7763" s="58" t="s">
        <v>7</v>
      </c>
      <c r="C7763" s="60" t="s">
        <v>343</v>
      </c>
      <c r="D7763" s="60" t="s">
        <v>4</v>
      </c>
      <c r="E7763" s="60" t="s">
        <v>6</v>
      </c>
      <c r="F7763" s="60" t="s">
        <v>344</v>
      </c>
    </row>
    <row r="7764" spans="1:6" ht="12.75">
      <c r="A7764" s="49" t="s">
        <v>228</v>
      </c>
      <c r="B7764" s="59"/>
      <c r="C7764" s="61"/>
      <c r="D7764" s="61"/>
      <c r="E7764" s="61"/>
      <c r="F7764" s="61"/>
    </row>
    <row r="7765" spans="1:6" ht="12.75">
      <c r="A7765" s="50"/>
      <c r="B7765" s="39" t="s">
        <v>8</v>
      </c>
      <c r="C7765" s="40">
        <v>129991.95999998093</v>
      </c>
      <c r="D7765" s="41">
        <v>44203656.16</v>
      </c>
      <c r="E7765" s="42">
        <v>44203656.16</v>
      </c>
      <c r="F7765" s="43">
        <f>C7765+D7765-E7765</f>
        <v>129991.95999997854</v>
      </c>
    </row>
    <row r="7766" spans="1:6" ht="12.75">
      <c r="A7766" s="50" t="s">
        <v>229</v>
      </c>
      <c r="B7766" s="39" t="s">
        <v>9</v>
      </c>
      <c r="C7766" s="40">
        <v>3058887.1300000004</v>
      </c>
      <c r="D7766" s="42">
        <v>0</v>
      </c>
      <c r="E7766" s="41">
        <v>0</v>
      </c>
      <c r="F7766" s="43">
        <f>C7766+D7766-E7766</f>
        <v>3058887.1300000004</v>
      </c>
    </row>
    <row r="7767" spans="1:6" ht="12.75">
      <c r="A7767" s="50" t="s">
        <v>230</v>
      </c>
      <c r="B7767" s="39" t="s">
        <v>10</v>
      </c>
      <c r="C7767" s="40">
        <v>4870421.07</v>
      </c>
      <c r="D7767" s="42">
        <v>0</v>
      </c>
      <c r="E7767" s="41">
        <v>0</v>
      </c>
      <c r="F7767" s="43">
        <f>C7767+D7767-E7767</f>
        <v>4870421.07</v>
      </c>
    </row>
    <row r="7768" spans="1:6" ht="12.75">
      <c r="A7768" s="50" t="s">
        <v>232</v>
      </c>
      <c r="B7768" s="39" t="s">
        <v>247</v>
      </c>
      <c r="C7768" s="40">
        <v>6698.05999999959</v>
      </c>
      <c r="D7768" s="42">
        <v>0</v>
      </c>
      <c r="E7768" s="41">
        <v>0</v>
      </c>
      <c r="F7768" s="43">
        <f>C7768+D7768-E7768</f>
        <v>6698.05999999959</v>
      </c>
    </row>
    <row r="7769" spans="1:6" ht="12.75">
      <c r="A7769" s="51">
        <v>958</v>
      </c>
      <c r="B7769" s="39" t="s">
        <v>154</v>
      </c>
      <c r="C7769" s="40">
        <v>-0.01000000024214387</v>
      </c>
      <c r="D7769" s="42">
        <v>0</v>
      </c>
      <c r="E7769" s="41">
        <v>0</v>
      </c>
      <c r="F7769" s="43">
        <f>C7769+D7769-E7769</f>
        <v>-0.01000000024214387</v>
      </c>
    </row>
    <row r="7770" spans="1:6" ht="12.75">
      <c r="A7770" s="50" t="s">
        <v>233</v>
      </c>
      <c r="B7770" s="39" t="s">
        <v>12</v>
      </c>
      <c r="C7770" s="40">
        <v>1814021.0500000012</v>
      </c>
      <c r="D7770" s="42">
        <v>0</v>
      </c>
      <c r="E7770" s="41">
        <v>0</v>
      </c>
      <c r="F7770" s="43">
        <f aca="true" t="shared" si="195" ref="F7770:F7789">C7770+D7770-E7770</f>
        <v>1814021.0500000012</v>
      </c>
    </row>
    <row r="7771" spans="1:6" ht="12.75">
      <c r="A7771" s="50" t="s">
        <v>306</v>
      </c>
      <c r="B7771" s="39" t="s">
        <v>307</v>
      </c>
      <c r="C7771" s="40">
        <v>0</v>
      </c>
      <c r="D7771" s="42">
        <v>0</v>
      </c>
      <c r="E7771" s="41">
        <v>0</v>
      </c>
      <c r="F7771" s="43">
        <f t="shared" si="195"/>
        <v>0</v>
      </c>
    </row>
    <row r="7772" spans="1:6" ht="12.75">
      <c r="A7772" s="51" t="s">
        <v>234</v>
      </c>
      <c r="B7772" s="39" t="s">
        <v>248</v>
      </c>
      <c r="C7772" s="40">
        <v>1777053.17</v>
      </c>
      <c r="D7772" s="42">
        <v>0</v>
      </c>
      <c r="E7772" s="41">
        <v>0</v>
      </c>
      <c r="F7772" s="43">
        <f t="shared" si="195"/>
        <v>1777053.17</v>
      </c>
    </row>
    <row r="7773" spans="1:6" ht="12.75">
      <c r="A7773" s="50" t="s">
        <v>231</v>
      </c>
      <c r="B7773" s="39" t="s">
        <v>249</v>
      </c>
      <c r="C7773" s="40">
        <v>445764.57999999775</v>
      </c>
      <c r="D7773" s="42">
        <v>763609.99</v>
      </c>
      <c r="E7773" s="41">
        <v>154629.6</v>
      </c>
      <c r="F7773" s="43">
        <f t="shared" si="195"/>
        <v>1054744.9699999976</v>
      </c>
    </row>
    <row r="7774" spans="1:6" ht="12.75">
      <c r="A7774" s="51" t="s">
        <v>235</v>
      </c>
      <c r="B7774" s="39" t="s">
        <v>250</v>
      </c>
      <c r="C7774" s="40">
        <v>924689.3400000101</v>
      </c>
      <c r="D7774" s="42">
        <v>0</v>
      </c>
      <c r="E7774" s="41">
        <v>0</v>
      </c>
      <c r="F7774" s="43">
        <f t="shared" si="195"/>
        <v>924689.3400000101</v>
      </c>
    </row>
    <row r="7775" spans="1:6" ht="12.75">
      <c r="A7775" s="50" t="s">
        <v>236</v>
      </c>
      <c r="B7775" s="39" t="s">
        <v>251</v>
      </c>
      <c r="C7775" s="40">
        <v>2084565.0500000007</v>
      </c>
      <c r="D7775" s="42">
        <v>0</v>
      </c>
      <c r="E7775" s="41">
        <v>0</v>
      </c>
      <c r="F7775" s="43">
        <f t="shared" si="195"/>
        <v>2084565.0500000007</v>
      </c>
    </row>
    <row r="7776" spans="1:6" ht="12.75">
      <c r="A7776" s="50" t="s">
        <v>237</v>
      </c>
      <c r="B7776" s="39" t="s">
        <v>252</v>
      </c>
      <c r="C7776" s="40">
        <v>2736349.5200000005</v>
      </c>
      <c r="D7776" s="42">
        <v>0</v>
      </c>
      <c r="E7776" s="41">
        <v>0</v>
      </c>
      <c r="F7776" s="43">
        <f t="shared" si="195"/>
        <v>2736349.5200000005</v>
      </c>
    </row>
    <row r="7777" spans="1:6" ht="12.75">
      <c r="A7777" s="50" t="s">
        <v>238</v>
      </c>
      <c r="B7777" s="39" t="s">
        <v>253</v>
      </c>
      <c r="C7777" s="40">
        <v>1935539.8100000005</v>
      </c>
      <c r="D7777" s="42">
        <v>0</v>
      </c>
      <c r="E7777" s="41">
        <v>0</v>
      </c>
      <c r="F7777" s="43">
        <f t="shared" si="195"/>
        <v>1935539.8100000005</v>
      </c>
    </row>
    <row r="7778" spans="1:6" ht="12.75">
      <c r="A7778" s="50" t="s">
        <v>239</v>
      </c>
      <c r="B7778" s="39" t="s">
        <v>15</v>
      </c>
      <c r="C7778" s="40">
        <v>297.39999999992693</v>
      </c>
      <c r="D7778" s="42">
        <v>0</v>
      </c>
      <c r="E7778" s="41">
        <v>0</v>
      </c>
      <c r="F7778" s="43">
        <f t="shared" si="195"/>
        <v>297.39999999992693</v>
      </c>
    </row>
    <row r="7779" spans="1:6" ht="12.75">
      <c r="A7779" s="50" t="s">
        <v>240</v>
      </c>
      <c r="B7779" s="39" t="s">
        <v>254</v>
      </c>
      <c r="C7779" s="40">
        <v>2139073.38</v>
      </c>
      <c r="D7779" s="42">
        <v>0</v>
      </c>
      <c r="E7779" s="41">
        <v>65775.6</v>
      </c>
      <c r="F7779" s="43">
        <f t="shared" si="195"/>
        <v>2073297.7799999998</v>
      </c>
    </row>
    <row r="7780" spans="1:6" ht="12.75">
      <c r="A7780" s="50" t="s">
        <v>242</v>
      </c>
      <c r="B7780" s="39" t="s">
        <v>255</v>
      </c>
      <c r="C7780" s="40">
        <v>9314816.34999999</v>
      </c>
      <c r="D7780" s="42">
        <v>0</v>
      </c>
      <c r="E7780" s="41">
        <v>40204.6</v>
      </c>
      <c r="F7780" s="43">
        <f t="shared" si="195"/>
        <v>9274611.74999999</v>
      </c>
    </row>
    <row r="7781" spans="1:6" ht="12.75">
      <c r="A7781" s="50" t="s">
        <v>241</v>
      </c>
      <c r="B7781" s="39" t="s">
        <v>17</v>
      </c>
      <c r="C7781" s="40">
        <v>34983.119999998715</v>
      </c>
      <c r="D7781" s="42">
        <v>0</v>
      </c>
      <c r="E7781" s="41">
        <v>0</v>
      </c>
      <c r="F7781" s="43">
        <f t="shared" si="195"/>
        <v>34983.119999998715</v>
      </c>
    </row>
    <row r="7782" spans="1:6" ht="12.75">
      <c r="A7782" s="50" t="s">
        <v>243</v>
      </c>
      <c r="B7782" s="39" t="s">
        <v>256</v>
      </c>
      <c r="C7782" s="40">
        <v>69637.94999999748</v>
      </c>
      <c r="D7782" s="42">
        <v>0</v>
      </c>
      <c r="E7782" s="41">
        <v>150000</v>
      </c>
      <c r="F7782" s="43">
        <f t="shared" si="195"/>
        <v>-80362.05000000252</v>
      </c>
    </row>
    <row r="7783" spans="1:6" ht="12.75">
      <c r="A7783" s="50" t="s">
        <v>244</v>
      </c>
      <c r="B7783" s="39" t="s">
        <v>257</v>
      </c>
      <c r="C7783" s="40">
        <v>-0.060000000055879354</v>
      </c>
      <c r="D7783" s="42">
        <v>0</v>
      </c>
      <c r="E7783" s="41">
        <v>0</v>
      </c>
      <c r="F7783" s="43">
        <f t="shared" si="195"/>
        <v>-0.060000000055879354</v>
      </c>
    </row>
    <row r="7784" spans="1:6" ht="12.75">
      <c r="A7784" s="50" t="s">
        <v>245</v>
      </c>
      <c r="B7784" s="39" t="s">
        <v>258</v>
      </c>
      <c r="C7784" s="40">
        <v>0.5600000000558794</v>
      </c>
      <c r="D7784" s="42">
        <v>0</v>
      </c>
      <c r="E7784" s="41">
        <v>0</v>
      </c>
      <c r="F7784" s="43">
        <f t="shared" si="195"/>
        <v>0.5600000000558794</v>
      </c>
    </row>
    <row r="7785" spans="1:6" ht="12.75">
      <c r="A7785" s="51">
        <v>980</v>
      </c>
      <c r="B7785" s="39" t="s">
        <v>259</v>
      </c>
      <c r="C7785" s="40">
        <v>6982219.390000001</v>
      </c>
      <c r="D7785" s="42">
        <v>0</v>
      </c>
      <c r="E7785" s="41">
        <v>0</v>
      </c>
      <c r="F7785" s="43">
        <f t="shared" si="195"/>
        <v>6982219.390000001</v>
      </c>
    </row>
    <row r="7786" spans="1:6" ht="12.75">
      <c r="A7786" s="51"/>
      <c r="B7786" s="39" t="s">
        <v>29</v>
      </c>
      <c r="C7786" s="40">
        <v>59496.089999999385</v>
      </c>
      <c r="D7786" s="42">
        <v>0</v>
      </c>
      <c r="E7786" s="41">
        <v>0</v>
      </c>
      <c r="F7786" s="43">
        <f t="shared" si="195"/>
        <v>59496.089999999385</v>
      </c>
    </row>
    <row r="7787" spans="1:6" ht="12.75">
      <c r="A7787" s="50" t="s">
        <v>246</v>
      </c>
      <c r="B7787" s="39" t="s">
        <v>30</v>
      </c>
      <c r="C7787" s="40">
        <v>114328.96000000002</v>
      </c>
      <c r="D7787" s="42">
        <v>33307.26</v>
      </c>
      <c r="E7787" s="41">
        <v>0</v>
      </c>
      <c r="F7787" s="43">
        <f t="shared" si="195"/>
        <v>147636.22000000003</v>
      </c>
    </row>
    <row r="7788" spans="1:6" ht="12.75">
      <c r="A7788" s="50"/>
      <c r="B7788" s="39" t="s">
        <v>67</v>
      </c>
      <c r="C7788" s="40">
        <v>1506681.9900000002</v>
      </c>
      <c r="D7788" s="42">
        <v>0</v>
      </c>
      <c r="E7788" s="41">
        <v>0</v>
      </c>
      <c r="F7788" s="43">
        <f t="shared" si="195"/>
        <v>1506681.9900000002</v>
      </c>
    </row>
    <row r="7789" spans="1:6" ht="12.75">
      <c r="A7789" s="50"/>
      <c r="B7789" s="44" t="s">
        <v>66</v>
      </c>
      <c r="C7789" s="40">
        <v>-26823.99000000005</v>
      </c>
      <c r="D7789" s="42">
        <v>0</v>
      </c>
      <c r="E7789" s="41">
        <v>33307.26</v>
      </c>
      <c r="F7789" s="43">
        <f t="shared" si="195"/>
        <v>-60131.25000000005</v>
      </c>
    </row>
    <row r="7790" spans="1:6" ht="15">
      <c r="A7790" s="52"/>
      <c r="B7790" s="45" t="s">
        <v>5</v>
      </c>
      <c r="C7790" s="46">
        <v>39978691.869999975</v>
      </c>
      <c r="D7790" s="47">
        <f>SUM(D7765:D7789)</f>
        <v>45000573.41</v>
      </c>
      <c r="E7790" s="47">
        <f>SUM(E7765:E7789)</f>
        <v>44647573.22</v>
      </c>
      <c r="F7790" s="46">
        <f>SUM(F7765:F7789)</f>
        <v>40331692.05999997</v>
      </c>
    </row>
    <row r="7802" ht="12.75">
      <c r="B7802" s="37" t="s">
        <v>18</v>
      </c>
    </row>
    <row r="7803" spans="2:6" ht="12.75">
      <c r="B7803" s="34" t="s">
        <v>19</v>
      </c>
      <c r="C7803" s="35"/>
      <c r="D7803" s="35"/>
      <c r="E7803" s="36"/>
      <c r="F7803" s="36"/>
    </row>
    <row r="7804" spans="2:6" ht="15.75">
      <c r="B7804" s="34"/>
      <c r="C7804" s="14" t="s">
        <v>25</v>
      </c>
      <c r="D7804" s="14"/>
      <c r="E7804" s="15"/>
      <c r="F7804" s="38">
        <v>197</v>
      </c>
    </row>
    <row r="7805" spans="1:6" ht="12.75">
      <c r="A7805" s="49"/>
      <c r="B7805" s="58" t="s">
        <v>7</v>
      </c>
      <c r="C7805" s="60" t="s">
        <v>344</v>
      </c>
      <c r="D7805" s="60" t="s">
        <v>4</v>
      </c>
      <c r="E7805" s="60" t="s">
        <v>6</v>
      </c>
      <c r="F7805" s="60" t="s">
        <v>345</v>
      </c>
    </row>
    <row r="7806" spans="1:6" ht="12.75">
      <c r="A7806" s="49" t="s">
        <v>228</v>
      </c>
      <c r="B7806" s="59"/>
      <c r="C7806" s="61"/>
      <c r="D7806" s="61"/>
      <c r="E7806" s="61"/>
      <c r="F7806" s="61"/>
    </row>
    <row r="7807" spans="1:6" ht="12.75">
      <c r="A7807" s="50"/>
      <c r="B7807" s="39" t="s">
        <v>8</v>
      </c>
      <c r="C7807" s="40">
        <v>129991.95999997854</v>
      </c>
      <c r="D7807" s="41">
        <v>0</v>
      </c>
      <c r="E7807" s="42">
        <v>0</v>
      </c>
      <c r="F7807" s="43">
        <f>C7807+D7807-E7807</f>
        <v>129991.95999997854</v>
      </c>
    </row>
    <row r="7808" spans="1:6" ht="12.75">
      <c r="A7808" s="50" t="s">
        <v>229</v>
      </c>
      <c r="B7808" s="39" t="s">
        <v>9</v>
      </c>
      <c r="C7808" s="40">
        <v>3058887.1300000004</v>
      </c>
      <c r="D7808" s="42">
        <v>0</v>
      </c>
      <c r="E7808" s="41">
        <v>0</v>
      </c>
      <c r="F7808" s="43">
        <f>C7808+D7808-E7808</f>
        <v>3058887.1300000004</v>
      </c>
    </row>
    <row r="7809" spans="1:6" ht="12.75">
      <c r="A7809" s="50" t="s">
        <v>230</v>
      </c>
      <c r="B7809" s="39" t="s">
        <v>10</v>
      </c>
      <c r="C7809" s="40">
        <v>4870421.07</v>
      </c>
      <c r="D7809" s="42">
        <v>0</v>
      </c>
      <c r="E7809" s="41">
        <v>0</v>
      </c>
      <c r="F7809" s="43">
        <f>C7809+D7809-E7809</f>
        <v>4870421.07</v>
      </c>
    </row>
    <row r="7810" spans="1:6" ht="12.75">
      <c r="A7810" s="50" t="s">
        <v>232</v>
      </c>
      <c r="B7810" s="39" t="s">
        <v>247</v>
      </c>
      <c r="C7810" s="40">
        <v>6698.05999999959</v>
      </c>
      <c r="D7810" s="42">
        <v>7968867.32</v>
      </c>
      <c r="E7810" s="41">
        <v>0</v>
      </c>
      <c r="F7810" s="43">
        <f>C7810+D7810-E7810</f>
        <v>7975565.38</v>
      </c>
    </row>
    <row r="7811" spans="1:6" ht="12.75">
      <c r="A7811" s="51">
        <v>958</v>
      </c>
      <c r="B7811" s="39" t="s">
        <v>154</v>
      </c>
      <c r="C7811" s="40">
        <v>-0.01000000024214387</v>
      </c>
      <c r="D7811" s="42">
        <v>0</v>
      </c>
      <c r="E7811" s="41">
        <v>0</v>
      </c>
      <c r="F7811" s="43">
        <f>C7811+D7811-E7811</f>
        <v>-0.01000000024214387</v>
      </c>
    </row>
    <row r="7812" spans="1:6" ht="12.75">
      <c r="A7812" s="50" t="s">
        <v>233</v>
      </c>
      <c r="B7812" s="39" t="s">
        <v>12</v>
      </c>
      <c r="C7812" s="40">
        <v>1814021.0500000012</v>
      </c>
      <c r="D7812" s="42">
        <v>0</v>
      </c>
      <c r="E7812" s="41">
        <v>0</v>
      </c>
      <c r="F7812" s="43">
        <f aca="true" t="shared" si="196" ref="F7812:F7831">C7812+D7812-E7812</f>
        <v>1814021.0500000012</v>
      </c>
    </row>
    <row r="7813" spans="1:6" ht="12.75">
      <c r="A7813" s="50" t="s">
        <v>306</v>
      </c>
      <c r="B7813" s="39" t="s">
        <v>307</v>
      </c>
      <c r="C7813" s="40">
        <v>0</v>
      </c>
      <c r="D7813" s="42">
        <v>0</v>
      </c>
      <c r="E7813" s="41">
        <v>0</v>
      </c>
      <c r="F7813" s="43">
        <f t="shared" si="196"/>
        <v>0</v>
      </c>
    </row>
    <row r="7814" spans="1:6" ht="12.75">
      <c r="A7814" s="51" t="s">
        <v>234</v>
      </c>
      <c r="B7814" s="39" t="s">
        <v>248</v>
      </c>
      <c r="C7814" s="40">
        <v>1777053.17</v>
      </c>
      <c r="D7814" s="42">
        <v>0</v>
      </c>
      <c r="E7814" s="41">
        <v>0</v>
      </c>
      <c r="F7814" s="43">
        <f t="shared" si="196"/>
        <v>1777053.17</v>
      </c>
    </row>
    <row r="7815" spans="1:6" ht="12.75">
      <c r="A7815" s="50" t="s">
        <v>231</v>
      </c>
      <c r="B7815" s="39" t="s">
        <v>249</v>
      </c>
      <c r="C7815" s="40">
        <v>1054744.9699999976</v>
      </c>
      <c r="D7815" s="42">
        <v>0</v>
      </c>
      <c r="E7815" s="41">
        <v>0</v>
      </c>
      <c r="F7815" s="43">
        <f t="shared" si="196"/>
        <v>1054744.9699999976</v>
      </c>
    </row>
    <row r="7816" spans="1:6" ht="12.75">
      <c r="A7816" s="51" t="s">
        <v>235</v>
      </c>
      <c r="B7816" s="39" t="s">
        <v>250</v>
      </c>
      <c r="C7816" s="40">
        <v>924689.3400000101</v>
      </c>
      <c r="D7816" s="42">
        <v>14223041.67</v>
      </c>
      <c r="E7816" s="41">
        <v>0</v>
      </c>
      <c r="F7816" s="43">
        <f t="shared" si="196"/>
        <v>15147731.01000001</v>
      </c>
    </row>
    <row r="7817" spans="1:6" ht="12.75">
      <c r="A7817" s="50" t="s">
        <v>236</v>
      </c>
      <c r="B7817" s="39" t="s">
        <v>251</v>
      </c>
      <c r="C7817" s="40">
        <v>2084565.0500000007</v>
      </c>
      <c r="D7817" s="42">
        <v>0</v>
      </c>
      <c r="E7817" s="41">
        <v>0</v>
      </c>
      <c r="F7817" s="43">
        <f t="shared" si="196"/>
        <v>2084565.0500000007</v>
      </c>
    </row>
    <row r="7818" spans="1:6" ht="12.75">
      <c r="A7818" s="50" t="s">
        <v>237</v>
      </c>
      <c r="B7818" s="39" t="s">
        <v>252</v>
      </c>
      <c r="C7818" s="40">
        <v>2736349.5200000005</v>
      </c>
      <c r="D7818" s="42">
        <v>0</v>
      </c>
      <c r="E7818" s="41">
        <v>0</v>
      </c>
      <c r="F7818" s="43">
        <f t="shared" si="196"/>
        <v>2736349.5200000005</v>
      </c>
    </row>
    <row r="7819" spans="1:6" ht="12.75">
      <c r="A7819" s="50" t="s">
        <v>238</v>
      </c>
      <c r="B7819" s="39" t="s">
        <v>253</v>
      </c>
      <c r="C7819" s="40">
        <v>1935539.8100000005</v>
      </c>
      <c r="D7819" s="42">
        <v>0</v>
      </c>
      <c r="E7819" s="41">
        <v>0</v>
      </c>
      <c r="F7819" s="43">
        <f t="shared" si="196"/>
        <v>1935539.8100000005</v>
      </c>
    </row>
    <row r="7820" spans="1:6" ht="12.75">
      <c r="A7820" s="50" t="s">
        <v>239</v>
      </c>
      <c r="B7820" s="39" t="s">
        <v>15</v>
      </c>
      <c r="C7820" s="40">
        <v>297.39999999992693</v>
      </c>
      <c r="D7820" s="42">
        <v>0</v>
      </c>
      <c r="E7820" s="41">
        <v>0</v>
      </c>
      <c r="F7820" s="43">
        <f t="shared" si="196"/>
        <v>297.39999999992693</v>
      </c>
    </row>
    <row r="7821" spans="1:6" ht="12.75">
      <c r="A7821" s="50" t="s">
        <v>240</v>
      </c>
      <c r="B7821" s="39" t="s">
        <v>254</v>
      </c>
      <c r="C7821" s="40">
        <v>2073297.7799999998</v>
      </c>
      <c r="D7821" s="42">
        <v>0</v>
      </c>
      <c r="E7821" s="41">
        <v>0</v>
      </c>
      <c r="F7821" s="43">
        <f t="shared" si="196"/>
        <v>2073297.7799999998</v>
      </c>
    </row>
    <row r="7822" spans="1:6" ht="12.75">
      <c r="A7822" s="50" t="s">
        <v>242</v>
      </c>
      <c r="B7822" s="39" t="s">
        <v>255</v>
      </c>
      <c r="C7822" s="40">
        <v>9274611.74999999</v>
      </c>
      <c r="D7822" s="42">
        <v>0</v>
      </c>
      <c r="E7822" s="41">
        <v>0</v>
      </c>
      <c r="F7822" s="43">
        <f t="shared" si="196"/>
        <v>9274611.74999999</v>
      </c>
    </row>
    <row r="7823" spans="1:6" ht="12.75">
      <c r="A7823" s="50" t="s">
        <v>241</v>
      </c>
      <c r="B7823" s="39" t="s">
        <v>17</v>
      </c>
      <c r="C7823" s="40">
        <v>34983.119999998715</v>
      </c>
      <c r="D7823" s="42">
        <v>0</v>
      </c>
      <c r="E7823" s="41">
        <v>0</v>
      </c>
      <c r="F7823" s="43">
        <f t="shared" si="196"/>
        <v>34983.119999998715</v>
      </c>
    </row>
    <row r="7824" spans="1:6" ht="12.75">
      <c r="A7824" s="50" t="s">
        <v>243</v>
      </c>
      <c r="B7824" s="39" t="s">
        <v>256</v>
      </c>
      <c r="C7824" s="40">
        <v>-80362.05000000252</v>
      </c>
      <c r="D7824" s="42">
        <v>0</v>
      </c>
      <c r="E7824" s="41">
        <v>0</v>
      </c>
      <c r="F7824" s="43">
        <f t="shared" si="196"/>
        <v>-80362.05000000252</v>
      </c>
    </row>
    <row r="7825" spans="1:6" ht="12.75">
      <c r="A7825" s="50" t="s">
        <v>244</v>
      </c>
      <c r="B7825" s="39" t="s">
        <v>257</v>
      </c>
      <c r="C7825" s="40">
        <v>-0.060000000055879354</v>
      </c>
      <c r="D7825" s="42">
        <v>0</v>
      </c>
      <c r="E7825" s="41">
        <v>0</v>
      </c>
      <c r="F7825" s="43">
        <f t="shared" si="196"/>
        <v>-0.060000000055879354</v>
      </c>
    </row>
    <row r="7826" spans="1:6" ht="12.75">
      <c r="A7826" s="50" t="s">
        <v>245</v>
      </c>
      <c r="B7826" s="39" t="s">
        <v>258</v>
      </c>
      <c r="C7826" s="40">
        <v>0.5600000000558794</v>
      </c>
      <c r="D7826" s="42">
        <v>0</v>
      </c>
      <c r="E7826" s="41">
        <v>0</v>
      </c>
      <c r="F7826" s="43">
        <f t="shared" si="196"/>
        <v>0.5600000000558794</v>
      </c>
    </row>
    <row r="7827" spans="1:6" ht="12.75">
      <c r="A7827" s="51">
        <v>980</v>
      </c>
      <c r="B7827" s="39" t="s">
        <v>259</v>
      </c>
      <c r="C7827" s="40">
        <v>6982219.390000001</v>
      </c>
      <c r="D7827" s="42">
        <v>0</v>
      </c>
      <c r="E7827" s="41">
        <v>0</v>
      </c>
      <c r="F7827" s="43">
        <f t="shared" si="196"/>
        <v>6982219.390000001</v>
      </c>
    </row>
    <row r="7828" spans="1:6" ht="12.75">
      <c r="A7828" s="51"/>
      <c r="B7828" s="39" t="s">
        <v>29</v>
      </c>
      <c r="C7828" s="40">
        <v>59496.089999999385</v>
      </c>
      <c r="D7828" s="42">
        <v>0</v>
      </c>
      <c r="E7828" s="41">
        <v>0</v>
      </c>
      <c r="F7828" s="43">
        <f t="shared" si="196"/>
        <v>59496.089999999385</v>
      </c>
    </row>
    <row r="7829" spans="1:6" ht="12.75">
      <c r="A7829" s="50" t="s">
        <v>246</v>
      </c>
      <c r="B7829" s="39" t="s">
        <v>30</v>
      </c>
      <c r="C7829" s="40">
        <v>147636.22000000003</v>
      </c>
      <c r="D7829" s="42">
        <v>0</v>
      </c>
      <c r="E7829" s="41">
        <v>0</v>
      </c>
      <c r="F7829" s="43">
        <f t="shared" si="196"/>
        <v>147636.22000000003</v>
      </c>
    </row>
    <row r="7830" spans="1:6" ht="12.75">
      <c r="A7830" s="50"/>
      <c r="B7830" s="39" t="s">
        <v>67</v>
      </c>
      <c r="C7830" s="40">
        <v>1506681.9900000002</v>
      </c>
      <c r="D7830" s="42">
        <v>11661.66</v>
      </c>
      <c r="E7830" s="41">
        <v>0</v>
      </c>
      <c r="F7830" s="43">
        <f t="shared" si="196"/>
        <v>1518343.6500000001</v>
      </c>
    </row>
    <row r="7831" spans="1:6" ht="12.75">
      <c r="A7831" s="50"/>
      <c r="B7831" s="44" t="s">
        <v>66</v>
      </c>
      <c r="C7831" s="40">
        <v>-60131.25000000005</v>
      </c>
      <c r="D7831" s="42">
        <v>0</v>
      </c>
      <c r="E7831" s="41">
        <v>0</v>
      </c>
      <c r="F7831" s="43">
        <f t="shared" si="196"/>
        <v>-60131.25000000005</v>
      </c>
    </row>
    <row r="7832" spans="1:6" ht="15">
      <c r="A7832" s="52"/>
      <c r="B7832" s="45" t="s">
        <v>5</v>
      </c>
      <c r="C7832" s="46">
        <v>40331692.05999997</v>
      </c>
      <c r="D7832" s="47">
        <f>SUM(D7807:D7831)</f>
        <v>22203570.650000002</v>
      </c>
      <c r="E7832" s="47">
        <f>SUM(E7807:E7831)</f>
        <v>0</v>
      </c>
      <c r="F7832" s="46">
        <f>SUM(F7807:F7831)</f>
        <v>62535262.70999997</v>
      </c>
    </row>
    <row r="7846" ht="12.75">
      <c r="B7846" s="37" t="s">
        <v>18</v>
      </c>
    </row>
    <row r="7847" spans="2:6" ht="12.75">
      <c r="B7847" s="34" t="s">
        <v>19</v>
      </c>
      <c r="C7847" s="35"/>
      <c r="D7847" s="35"/>
      <c r="E7847" s="36"/>
      <c r="F7847" s="36"/>
    </row>
    <row r="7848" spans="2:6" ht="15.75">
      <c r="B7848" s="34"/>
      <c r="C7848" s="14" t="s">
        <v>25</v>
      </c>
      <c r="D7848" s="14"/>
      <c r="E7848" s="15"/>
      <c r="F7848" s="38">
        <v>198</v>
      </c>
    </row>
    <row r="7849" spans="1:6" ht="12.75">
      <c r="A7849" s="49"/>
      <c r="B7849" s="58" t="s">
        <v>7</v>
      </c>
      <c r="C7849" s="60" t="s">
        <v>345</v>
      </c>
      <c r="D7849" s="60" t="s">
        <v>4</v>
      </c>
      <c r="E7849" s="60" t="s">
        <v>6</v>
      </c>
      <c r="F7849" s="60" t="s">
        <v>346</v>
      </c>
    </row>
    <row r="7850" spans="1:6" ht="12.75">
      <c r="A7850" s="49" t="s">
        <v>228</v>
      </c>
      <c r="B7850" s="59"/>
      <c r="C7850" s="61"/>
      <c r="D7850" s="61"/>
      <c r="E7850" s="61"/>
      <c r="F7850" s="61"/>
    </row>
    <row r="7851" spans="1:6" ht="12.75">
      <c r="A7851" s="50"/>
      <c r="B7851" s="39" t="s">
        <v>8</v>
      </c>
      <c r="C7851" s="40">
        <v>129991.95999997854</v>
      </c>
      <c r="D7851" s="41">
        <v>0</v>
      </c>
      <c r="E7851" s="42">
        <v>0</v>
      </c>
      <c r="F7851" s="43">
        <f>C7851+D7851-E7851</f>
        <v>129991.95999997854</v>
      </c>
    </row>
    <row r="7852" spans="1:6" ht="12.75">
      <c r="A7852" s="50" t="s">
        <v>229</v>
      </c>
      <c r="B7852" s="39" t="s">
        <v>9</v>
      </c>
      <c r="C7852" s="40">
        <v>3058887.1300000004</v>
      </c>
      <c r="D7852" s="42">
        <v>0</v>
      </c>
      <c r="E7852" s="41">
        <v>0</v>
      </c>
      <c r="F7852" s="43">
        <f>C7852+D7852-E7852</f>
        <v>3058887.1300000004</v>
      </c>
    </row>
    <row r="7853" spans="1:6" ht="12.75">
      <c r="A7853" s="50" t="s">
        <v>230</v>
      </c>
      <c r="B7853" s="39" t="s">
        <v>10</v>
      </c>
      <c r="C7853" s="40">
        <v>4870421.07</v>
      </c>
      <c r="D7853" s="42">
        <v>0</v>
      </c>
      <c r="E7853" s="41">
        <v>0</v>
      </c>
      <c r="F7853" s="43">
        <f>C7853+D7853-E7853</f>
        <v>4870421.07</v>
      </c>
    </row>
    <row r="7854" spans="1:6" ht="12.75">
      <c r="A7854" s="50" t="s">
        <v>232</v>
      </c>
      <c r="B7854" s="39" t="s">
        <v>247</v>
      </c>
      <c r="C7854" s="40">
        <v>7975565.38</v>
      </c>
      <c r="D7854" s="42">
        <v>0</v>
      </c>
      <c r="E7854" s="41">
        <v>7567062.67</v>
      </c>
      <c r="F7854" s="43">
        <f>C7854+D7854-E7854</f>
        <v>408502.70999999996</v>
      </c>
    </row>
    <row r="7855" spans="1:6" ht="12.75">
      <c r="A7855" s="51">
        <v>958</v>
      </c>
      <c r="B7855" s="39" t="s">
        <v>154</v>
      </c>
      <c r="C7855" s="40">
        <v>-0.01000000024214387</v>
      </c>
      <c r="D7855" s="42">
        <v>0</v>
      </c>
      <c r="E7855" s="41">
        <v>0</v>
      </c>
      <c r="F7855" s="43">
        <f>C7855+D7855-E7855</f>
        <v>-0.01000000024214387</v>
      </c>
    </row>
    <row r="7856" spans="1:6" ht="12.75">
      <c r="A7856" s="50" t="s">
        <v>233</v>
      </c>
      <c r="B7856" s="39" t="s">
        <v>12</v>
      </c>
      <c r="C7856" s="40">
        <v>1814021.0500000012</v>
      </c>
      <c r="D7856" s="42">
        <v>811500</v>
      </c>
      <c r="E7856" s="41">
        <v>0</v>
      </c>
      <c r="F7856" s="43">
        <f aca="true" t="shared" si="197" ref="F7856:F7875">C7856+D7856-E7856</f>
        <v>2625521.050000001</v>
      </c>
    </row>
    <row r="7857" spans="1:6" ht="12.75">
      <c r="A7857" s="50" t="s">
        <v>306</v>
      </c>
      <c r="B7857" s="39" t="s">
        <v>307</v>
      </c>
      <c r="C7857" s="40">
        <v>0</v>
      </c>
      <c r="D7857" s="42">
        <v>0</v>
      </c>
      <c r="E7857" s="41">
        <v>0</v>
      </c>
      <c r="F7857" s="43">
        <f t="shared" si="197"/>
        <v>0</v>
      </c>
    </row>
    <row r="7858" spans="1:6" ht="12.75">
      <c r="A7858" s="51" t="s">
        <v>234</v>
      </c>
      <c r="B7858" s="39" t="s">
        <v>248</v>
      </c>
      <c r="C7858" s="40">
        <v>1777053.17</v>
      </c>
      <c r="D7858" s="42">
        <v>0</v>
      </c>
      <c r="E7858" s="41">
        <v>0</v>
      </c>
      <c r="F7858" s="43">
        <f t="shared" si="197"/>
        <v>1777053.17</v>
      </c>
    </row>
    <row r="7859" spans="1:6" ht="12.75">
      <c r="A7859" s="50" t="s">
        <v>231</v>
      </c>
      <c r="B7859" s="39" t="s">
        <v>249</v>
      </c>
      <c r="C7859" s="40">
        <v>1054744.9699999976</v>
      </c>
      <c r="D7859" s="42">
        <v>0</v>
      </c>
      <c r="E7859" s="41">
        <v>0</v>
      </c>
      <c r="F7859" s="43">
        <f t="shared" si="197"/>
        <v>1054744.9699999976</v>
      </c>
    </row>
    <row r="7860" spans="1:6" ht="12.75">
      <c r="A7860" s="51" t="s">
        <v>235</v>
      </c>
      <c r="B7860" s="39" t="s">
        <v>250</v>
      </c>
      <c r="C7860" s="40">
        <v>15147731.01000001</v>
      </c>
      <c r="D7860" s="42">
        <v>0</v>
      </c>
      <c r="E7860" s="41">
        <v>14960393.17</v>
      </c>
      <c r="F7860" s="43">
        <f t="shared" si="197"/>
        <v>187337.84000000916</v>
      </c>
    </row>
    <row r="7861" spans="1:6" ht="12.75">
      <c r="A7861" s="50" t="s">
        <v>236</v>
      </c>
      <c r="B7861" s="39" t="s">
        <v>251</v>
      </c>
      <c r="C7861" s="40">
        <v>2084565.0500000007</v>
      </c>
      <c r="D7861" s="42">
        <v>0</v>
      </c>
      <c r="E7861" s="41">
        <v>0</v>
      </c>
      <c r="F7861" s="43">
        <f t="shared" si="197"/>
        <v>2084565.0500000007</v>
      </c>
    </row>
    <row r="7862" spans="1:6" ht="12.75">
      <c r="A7862" s="50" t="s">
        <v>237</v>
      </c>
      <c r="B7862" s="39" t="s">
        <v>252</v>
      </c>
      <c r="C7862" s="40">
        <v>2736349.5200000005</v>
      </c>
      <c r="D7862" s="42">
        <v>0</v>
      </c>
      <c r="E7862" s="41">
        <v>0</v>
      </c>
      <c r="F7862" s="43">
        <f t="shared" si="197"/>
        <v>2736349.5200000005</v>
      </c>
    </row>
    <row r="7863" spans="1:6" ht="12.75">
      <c r="A7863" s="50" t="s">
        <v>238</v>
      </c>
      <c r="B7863" s="39" t="s">
        <v>253</v>
      </c>
      <c r="C7863" s="40">
        <v>1935539.8100000005</v>
      </c>
      <c r="D7863" s="42">
        <v>0</v>
      </c>
      <c r="E7863" s="41">
        <v>0</v>
      </c>
      <c r="F7863" s="43">
        <f t="shared" si="197"/>
        <v>1935539.8100000005</v>
      </c>
    </row>
    <row r="7864" spans="1:6" ht="12.75">
      <c r="A7864" s="50" t="s">
        <v>239</v>
      </c>
      <c r="B7864" s="39" t="s">
        <v>15</v>
      </c>
      <c r="C7864" s="40">
        <v>297.39999999992693</v>
      </c>
      <c r="D7864" s="42">
        <v>0</v>
      </c>
      <c r="E7864" s="41">
        <v>0</v>
      </c>
      <c r="F7864" s="43">
        <f t="shared" si="197"/>
        <v>297.39999999992693</v>
      </c>
    </row>
    <row r="7865" spans="1:6" ht="12.75">
      <c r="A7865" s="50" t="s">
        <v>240</v>
      </c>
      <c r="B7865" s="39" t="s">
        <v>254</v>
      </c>
      <c r="C7865" s="40">
        <v>2073297.7799999998</v>
      </c>
      <c r="D7865" s="42">
        <v>0</v>
      </c>
      <c r="E7865" s="41">
        <v>0</v>
      </c>
      <c r="F7865" s="43">
        <f t="shared" si="197"/>
        <v>2073297.7799999998</v>
      </c>
    </row>
    <row r="7866" spans="1:6" ht="12.75">
      <c r="A7866" s="50" t="s">
        <v>242</v>
      </c>
      <c r="B7866" s="39" t="s">
        <v>255</v>
      </c>
      <c r="C7866" s="40">
        <v>9274611.74999999</v>
      </c>
      <c r="D7866" s="42">
        <v>0</v>
      </c>
      <c r="E7866" s="41">
        <v>0</v>
      </c>
      <c r="F7866" s="43">
        <f t="shared" si="197"/>
        <v>9274611.74999999</v>
      </c>
    </row>
    <row r="7867" spans="1:6" ht="12.75">
      <c r="A7867" s="50" t="s">
        <v>241</v>
      </c>
      <c r="B7867" s="39" t="s">
        <v>17</v>
      </c>
      <c r="C7867" s="40">
        <v>34983.119999998715</v>
      </c>
      <c r="D7867" s="42">
        <v>0</v>
      </c>
      <c r="E7867" s="41">
        <v>0</v>
      </c>
      <c r="F7867" s="43">
        <f t="shared" si="197"/>
        <v>34983.119999998715</v>
      </c>
    </row>
    <row r="7868" spans="1:6" ht="12.75">
      <c r="A7868" s="50" t="s">
        <v>243</v>
      </c>
      <c r="B7868" s="39" t="s">
        <v>256</v>
      </c>
      <c r="C7868" s="40">
        <v>-80362.05000000252</v>
      </c>
      <c r="D7868" s="42">
        <v>0</v>
      </c>
      <c r="E7868" s="41">
        <v>2112</v>
      </c>
      <c r="F7868" s="43">
        <f t="shared" si="197"/>
        <v>-82474.05000000252</v>
      </c>
    </row>
    <row r="7869" spans="1:6" ht="12.75">
      <c r="A7869" s="50" t="s">
        <v>244</v>
      </c>
      <c r="B7869" s="39" t="s">
        <v>257</v>
      </c>
      <c r="C7869" s="40">
        <v>-0.060000000055879354</v>
      </c>
      <c r="D7869" s="42">
        <v>0</v>
      </c>
      <c r="E7869" s="41">
        <v>0</v>
      </c>
      <c r="F7869" s="43">
        <f t="shared" si="197"/>
        <v>-0.060000000055879354</v>
      </c>
    </row>
    <row r="7870" spans="1:6" ht="12.75">
      <c r="A7870" s="50" t="s">
        <v>245</v>
      </c>
      <c r="B7870" s="39" t="s">
        <v>258</v>
      </c>
      <c r="C7870" s="40">
        <v>0.5600000000558794</v>
      </c>
      <c r="D7870" s="42">
        <v>0</v>
      </c>
      <c r="E7870" s="41">
        <v>0</v>
      </c>
      <c r="F7870" s="43">
        <f t="shared" si="197"/>
        <v>0.5600000000558794</v>
      </c>
    </row>
    <row r="7871" spans="1:6" ht="12.75">
      <c r="A7871" s="51">
        <v>980</v>
      </c>
      <c r="B7871" s="39" t="s">
        <v>259</v>
      </c>
      <c r="C7871" s="40">
        <v>6982219.390000001</v>
      </c>
      <c r="D7871" s="42">
        <v>0</v>
      </c>
      <c r="E7871" s="41">
        <v>0</v>
      </c>
      <c r="F7871" s="43">
        <f t="shared" si="197"/>
        <v>6982219.390000001</v>
      </c>
    </row>
    <row r="7872" spans="1:6" ht="12.75">
      <c r="A7872" s="51"/>
      <c r="B7872" s="39" t="s">
        <v>29</v>
      </c>
      <c r="C7872" s="40">
        <v>59496.089999999385</v>
      </c>
      <c r="D7872" s="42">
        <v>0</v>
      </c>
      <c r="E7872" s="41">
        <v>0</v>
      </c>
      <c r="F7872" s="43">
        <f t="shared" si="197"/>
        <v>59496.089999999385</v>
      </c>
    </row>
    <row r="7873" spans="1:6" ht="12.75">
      <c r="A7873" s="50" t="s">
        <v>246</v>
      </c>
      <c r="B7873" s="39" t="s">
        <v>30</v>
      </c>
      <c r="C7873" s="40">
        <v>147636.22000000003</v>
      </c>
      <c r="D7873" s="42">
        <v>0</v>
      </c>
      <c r="E7873" s="41">
        <v>0</v>
      </c>
      <c r="F7873" s="43">
        <f t="shared" si="197"/>
        <v>147636.22000000003</v>
      </c>
    </row>
    <row r="7874" spans="1:6" ht="12.75">
      <c r="A7874" s="50"/>
      <c r="B7874" s="39" t="s">
        <v>67</v>
      </c>
      <c r="C7874" s="40">
        <v>1518343.6500000001</v>
      </c>
      <c r="D7874" s="42">
        <v>0</v>
      </c>
      <c r="E7874" s="41">
        <v>0</v>
      </c>
      <c r="F7874" s="43">
        <f t="shared" si="197"/>
        <v>1518343.6500000001</v>
      </c>
    </row>
    <row r="7875" spans="1:6" ht="12.75">
      <c r="A7875" s="50"/>
      <c r="B7875" s="44" t="s">
        <v>66</v>
      </c>
      <c r="C7875" s="40">
        <v>-60131.25000000005</v>
      </c>
      <c r="D7875" s="42">
        <v>22832</v>
      </c>
      <c r="E7875" s="41">
        <v>0</v>
      </c>
      <c r="F7875" s="43">
        <f t="shared" si="197"/>
        <v>-37299.25000000005</v>
      </c>
    </row>
    <row r="7876" spans="1:6" ht="15">
      <c r="A7876" s="52"/>
      <c r="B7876" s="45" t="s">
        <v>5</v>
      </c>
      <c r="C7876" s="46">
        <v>62535262.70999997</v>
      </c>
      <c r="D7876" s="47">
        <f>SUM(D7851:D7875)</f>
        <v>834332</v>
      </c>
      <c r="E7876" s="47">
        <f>SUM(E7851:E7875)</f>
        <v>22529567.84</v>
      </c>
      <c r="F7876" s="46">
        <f>SUM(F7851:F7875)</f>
        <v>40840026.869999975</v>
      </c>
    </row>
    <row r="7893" ht="12.75">
      <c r="B7893" s="37" t="s">
        <v>18</v>
      </c>
    </row>
    <row r="7894" spans="2:6" ht="12.75">
      <c r="B7894" s="34" t="s">
        <v>19</v>
      </c>
      <c r="C7894" s="35"/>
      <c r="D7894" s="35"/>
      <c r="E7894" s="36"/>
      <c r="F7894" s="36"/>
    </row>
    <row r="7895" spans="2:6" ht="15.75">
      <c r="B7895" s="34"/>
      <c r="C7895" s="14" t="s">
        <v>25</v>
      </c>
      <c r="D7895" s="14"/>
      <c r="E7895" s="15"/>
      <c r="F7895" s="38">
        <v>199</v>
      </c>
    </row>
    <row r="7896" spans="1:6" ht="12.75">
      <c r="A7896" s="49"/>
      <c r="B7896" s="58" t="s">
        <v>7</v>
      </c>
      <c r="C7896" s="60" t="s">
        <v>346</v>
      </c>
      <c r="D7896" s="60" t="s">
        <v>4</v>
      </c>
      <c r="E7896" s="60" t="s">
        <v>6</v>
      </c>
      <c r="F7896" s="60" t="s">
        <v>347</v>
      </c>
    </row>
    <row r="7897" spans="1:6" ht="12.75">
      <c r="A7897" s="49" t="s">
        <v>228</v>
      </c>
      <c r="B7897" s="59"/>
      <c r="C7897" s="61"/>
      <c r="D7897" s="61"/>
      <c r="E7897" s="61"/>
      <c r="F7897" s="61"/>
    </row>
    <row r="7898" spans="1:6" ht="12.75">
      <c r="A7898" s="50"/>
      <c r="B7898" s="39" t="s">
        <v>8</v>
      </c>
      <c r="C7898" s="40">
        <v>129991.95999997854</v>
      </c>
      <c r="D7898" s="41">
        <v>0</v>
      </c>
      <c r="E7898" s="42">
        <v>0</v>
      </c>
      <c r="F7898" s="43">
        <f>C7898+D7898-E7898</f>
        <v>129991.95999997854</v>
      </c>
    </row>
    <row r="7899" spans="1:6" ht="12.75">
      <c r="A7899" s="50" t="s">
        <v>229</v>
      </c>
      <c r="B7899" s="39" t="s">
        <v>9</v>
      </c>
      <c r="C7899" s="40">
        <v>3058887.1300000004</v>
      </c>
      <c r="D7899" s="42">
        <v>0</v>
      </c>
      <c r="E7899" s="41">
        <v>0</v>
      </c>
      <c r="F7899" s="43">
        <f>C7899+D7899-E7899</f>
        <v>3058887.1300000004</v>
      </c>
    </row>
    <row r="7900" spans="1:6" ht="12.75">
      <c r="A7900" s="50" t="s">
        <v>230</v>
      </c>
      <c r="B7900" s="39" t="s">
        <v>10</v>
      </c>
      <c r="C7900" s="40">
        <v>4870421.07</v>
      </c>
      <c r="D7900" s="42">
        <v>2399833.33</v>
      </c>
      <c r="E7900" s="41">
        <v>0</v>
      </c>
      <c r="F7900" s="43">
        <f>C7900+D7900-E7900</f>
        <v>7270254.4</v>
      </c>
    </row>
    <row r="7901" spans="1:6" ht="12.75">
      <c r="A7901" s="50" t="s">
        <v>232</v>
      </c>
      <c r="B7901" s="39" t="s">
        <v>247</v>
      </c>
      <c r="C7901" s="40">
        <v>408502.70999999996</v>
      </c>
      <c r="D7901" s="42">
        <v>0</v>
      </c>
      <c r="E7901" s="41">
        <v>95754.5</v>
      </c>
      <c r="F7901" s="43">
        <f>C7901+D7901-E7901</f>
        <v>312748.20999999996</v>
      </c>
    </row>
    <row r="7902" spans="1:6" ht="12.75">
      <c r="A7902" s="51">
        <v>958</v>
      </c>
      <c r="B7902" s="39" t="s">
        <v>154</v>
      </c>
      <c r="C7902" s="40">
        <v>-0.01000000024214387</v>
      </c>
      <c r="D7902" s="42">
        <v>0</v>
      </c>
      <c r="E7902" s="41">
        <v>0</v>
      </c>
      <c r="F7902" s="43">
        <f>C7902+D7902-E7902</f>
        <v>-0.01000000024214387</v>
      </c>
    </row>
    <row r="7903" spans="1:6" ht="12.75">
      <c r="A7903" s="50" t="s">
        <v>233</v>
      </c>
      <c r="B7903" s="39" t="s">
        <v>12</v>
      </c>
      <c r="C7903" s="40">
        <v>2625521.050000001</v>
      </c>
      <c r="D7903" s="42">
        <v>0</v>
      </c>
      <c r="E7903" s="41">
        <v>75082.3</v>
      </c>
      <c r="F7903" s="43">
        <f aca="true" t="shared" si="198" ref="F7903:F7922">C7903+D7903-E7903</f>
        <v>2550438.7500000014</v>
      </c>
    </row>
    <row r="7904" spans="1:6" ht="12.75">
      <c r="A7904" s="50" t="s">
        <v>306</v>
      </c>
      <c r="B7904" s="39" t="s">
        <v>307</v>
      </c>
      <c r="C7904" s="40">
        <v>0</v>
      </c>
      <c r="D7904" s="42">
        <v>0</v>
      </c>
      <c r="E7904" s="41">
        <v>0</v>
      </c>
      <c r="F7904" s="43">
        <f t="shared" si="198"/>
        <v>0</v>
      </c>
    </row>
    <row r="7905" spans="1:6" ht="12.75">
      <c r="A7905" s="51" t="s">
        <v>234</v>
      </c>
      <c r="B7905" s="39" t="s">
        <v>248</v>
      </c>
      <c r="C7905" s="40">
        <v>1777053.17</v>
      </c>
      <c r="D7905" s="42">
        <v>1232708.33</v>
      </c>
      <c r="E7905" s="41">
        <v>0</v>
      </c>
      <c r="F7905" s="43">
        <f t="shared" si="198"/>
        <v>3009761.5</v>
      </c>
    </row>
    <row r="7906" spans="1:6" ht="12.75">
      <c r="A7906" s="50" t="s">
        <v>231</v>
      </c>
      <c r="B7906" s="39" t="s">
        <v>249</v>
      </c>
      <c r="C7906" s="40">
        <v>1054744.9699999976</v>
      </c>
      <c r="D7906" s="42">
        <v>0</v>
      </c>
      <c r="E7906" s="41">
        <v>23520</v>
      </c>
      <c r="F7906" s="43">
        <f t="shared" si="198"/>
        <v>1031224.9699999976</v>
      </c>
    </row>
    <row r="7907" spans="1:6" ht="12.75">
      <c r="A7907" s="51" t="s">
        <v>235</v>
      </c>
      <c r="B7907" s="39" t="s">
        <v>250</v>
      </c>
      <c r="C7907" s="40">
        <v>187337.84000000916</v>
      </c>
      <c r="D7907" s="42">
        <v>0</v>
      </c>
      <c r="E7907" s="41">
        <v>103067.26</v>
      </c>
      <c r="F7907" s="43">
        <f t="shared" si="198"/>
        <v>84270.58000000917</v>
      </c>
    </row>
    <row r="7908" spans="1:6" ht="12.75">
      <c r="A7908" s="50" t="s">
        <v>236</v>
      </c>
      <c r="B7908" s="39" t="s">
        <v>251</v>
      </c>
      <c r="C7908" s="40">
        <v>2084565.0500000007</v>
      </c>
      <c r="D7908" s="42">
        <v>323682</v>
      </c>
      <c r="E7908" s="41">
        <v>0</v>
      </c>
      <c r="F7908" s="43">
        <f t="shared" si="198"/>
        <v>2408247.0500000007</v>
      </c>
    </row>
    <row r="7909" spans="1:6" ht="12.75">
      <c r="A7909" s="50" t="s">
        <v>237</v>
      </c>
      <c r="B7909" s="39" t="s">
        <v>252</v>
      </c>
      <c r="C7909" s="40">
        <v>2736349.5200000005</v>
      </c>
      <c r="D7909" s="42">
        <v>0</v>
      </c>
      <c r="E7909" s="41">
        <v>0</v>
      </c>
      <c r="F7909" s="43">
        <f t="shared" si="198"/>
        <v>2736349.5200000005</v>
      </c>
    </row>
    <row r="7910" spans="1:6" ht="12.75">
      <c r="A7910" s="50" t="s">
        <v>238</v>
      </c>
      <c r="B7910" s="39" t="s">
        <v>253</v>
      </c>
      <c r="C7910" s="40">
        <v>1935539.8100000005</v>
      </c>
      <c r="D7910" s="42">
        <v>2172416.67</v>
      </c>
      <c r="E7910" s="41">
        <v>0</v>
      </c>
      <c r="F7910" s="43">
        <f t="shared" si="198"/>
        <v>4107956.4800000004</v>
      </c>
    </row>
    <row r="7911" spans="1:6" ht="12.75">
      <c r="A7911" s="50" t="s">
        <v>239</v>
      </c>
      <c r="B7911" s="39" t="s">
        <v>15</v>
      </c>
      <c r="C7911" s="40">
        <v>297.39999999992693</v>
      </c>
      <c r="D7911" s="42">
        <v>19041.67</v>
      </c>
      <c r="E7911" s="41">
        <v>0</v>
      </c>
      <c r="F7911" s="43">
        <f t="shared" si="198"/>
        <v>19339.069999999927</v>
      </c>
    </row>
    <row r="7912" spans="1:6" ht="12.75">
      <c r="A7912" s="50" t="s">
        <v>240</v>
      </c>
      <c r="B7912" s="39" t="s">
        <v>254</v>
      </c>
      <c r="C7912" s="40">
        <v>2073297.7799999998</v>
      </c>
      <c r="D7912" s="42">
        <v>290000</v>
      </c>
      <c r="E7912" s="41">
        <v>0</v>
      </c>
      <c r="F7912" s="43">
        <f t="shared" si="198"/>
        <v>2363297.78</v>
      </c>
    </row>
    <row r="7913" spans="1:6" ht="12.75">
      <c r="A7913" s="50" t="s">
        <v>242</v>
      </c>
      <c r="B7913" s="39" t="s">
        <v>255</v>
      </c>
      <c r="C7913" s="40">
        <v>9274611.74999999</v>
      </c>
      <c r="D7913" s="42">
        <v>0</v>
      </c>
      <c r="E7913" s="41">
        <v>0</v>
      </c>
      <c r="F7913" s="43">
        <f t="shared" si="198"/>
        <v>9274611.74999999</v>
      </c>
    </row>
    <row r="7914" spans="1:6" ht="12.75">
      <c r="A7914" s="50" t="s">
        <v>241</v>
      </c>
      <c r="B7914" s="39" t="s">
        <v>17</v>
      </c>
      <c r="C7914" s="40">
        <v>34983.119999998715</v>
      </c>
      <c r="D7914" s="42">
        <v>0</v>
      </c>
      <c r="E7914" s="41">
        <v>0</v>
      </c>
      <c r="F7914" s="43">
        <f t="shared" si="198"/>
        <v>34983.119999998715</v>
      </c>
    </row>
    <row r="7915" spans="1:6" ht="12.75">
      <c r="A7915" s="50" t="s">
        <v>243</v>
      </c>
      <c r="B7915" s="39" t="s">
        <v>256</v>
      </c>
      <c r="C7915" s="40">
        <v>-82474.05000000252</v>
      </c>
      <c r="D7915" s="42">
        <v>0</v>
      </c>
      <c r="E7915" s="41">
        <v>0</v>
      </c>
      <c r="F7915" s="43">
        <f t="shared" si="198"/>
        <v>-82474.05000000252</v>
      </c>
    </row>
    <row r="7916" spans="1:6" ht="12.75">
      <c r="A7916" s="50" t="s">
        <v>244</v>
      </c>
      <c r="B7916" s="39" t="s">
        <v>257</v>
      </c>
      <c r="C7916" s="40">
        <v>-0.060000000055879354</v>
      </c>
      <c r="D7916" s="42">
        <v>0</v>
      </c>
      <c r="E7916" s="41">
        <v>0</v>
      </c>
      <c r="F7916" s="43">
        <f t="shared" si="198"/>
        <v>-0.060000000055879354</v>
      </c>
    </row>
    <row r="7917" spans="1:6" ht="12.75">
      <c r="A7917" s="50" t="s">
        <v>245</v>
      </c>
      <c r="B7917" s="39" t="s">
        <v>258</v>
      </c>
      <c r="C7917" s="40">
        <v>0.5600000000558794</v>
      </c>
      <c r="D7917" s="42">
        <v>0</v>
      </c>
      <c r="E7917" s="41">
        <v>0</v>
      </c>
      <c r="F7917" s="43">
        <f t="shared" si="198"/>
        <v>0.5600000000558794</v>
      </c>
    </row>
    <row r="7918" spans="1:6" ht="12.75">
      <c r="A7918" s="51">
        <v>980</v>
      </c>
      <c r="B7918" s="39" t="s">
        <v>259</v>
      </c>
      <c r="C7918" s="40">
        <v>6982219.390000001</v>
      </c>
      <c r="D7918" s="42">
        <v>0</v>
      </c>
      <c r="E7918" s="41">
        <v>0</v>
      </c>
      <c r="F7918" s="43">
        <f t="shared" si="198"/>
        <v>6982219.390000001</v>
      </c>
    </row>
    <row r="7919" spans="1:6" ht="12.75">
      <c r="A7919" s="51"/>
      <c r="B7919" s="39" t="s">
        <v>29</v>
      </c>
      <c r="C7919" s="40">
        <v>59496.089999999385</v>
      </c>
      <c r="D7919" s="42">
        <v>0</v>
      </c>
      <c r="E7919" s="41">
        <v>0</v>
      </c>
      <c r="F7919" s="43">
        <f t="shared" si="198"/>
        <v>59496.089999999385</v>
      </c>
    </row>
    <row r="7920" spans="1:6" ht="12.75">
      <c r="A7920" s="50" t="s">
        <v>246</v>
      </c>
      <c r="B7920" s="39" t="s">
        <v>30</v>
      </c>
      <c r="C7920" s="40">
        <v>147636.22000000003</v>
      </c>
      <c r="D7920" s="42">
        <v>0</v>
      </c>
      <c r="E7920" s="41">
        <v>0</v>
      </c>
      <c r="F7920" s="43">
        <f t="shared" si="198"/>
        <v>147636.22000000003</v>
      </c>
    </row>
    <row r="7921" spans="1:6" ht="12.75">
      <c r="A7921" s="50"/>
      <c r="B7921" s="39" t="s">
        <v>67</v>
      </c>
      <c r="C7921" s="40">
        <v>1518343.6500000001</v>
      </c>
      <c r="D7921" s="42">
        <v>0</v>
      </c>
      <c r="E7921" s="41">
        <v>0</v>
      </c>
      <c r="F7921" s="43">
        <f t="shared" si="198"/>
        <v>1518343.6500000001</v>
      </c>
    </row>
    <row r="7922" spans="1:6" ht="12.75">
      <c r="A7922" s="50"/>
      <c r="B7922" s="44" t="s">
        <v>66</v>
      </c>
      <c r="C7922" s="40">
        <v>-37299.25000000005</v>
      </c>
      <c r="D7922" s="42">
        <v>131166.67</v>
      </c>
      <c r="E7922" s="41">
        <v>0</v>
      </c>
      <c r="F7922" s="43">
        <f t="shared" si="198"/>
        <v>93867.41999999995</v>
      </c>
    </row>
    <row r="7923" spans="1:6" ht="15">
      <c r="A7923" s="52"/>
      <c r="B7923" s="45" t="s">
        <v>5</v>
      </c>
      <c r="C7923" s="46">
        <v>40840026.869999975</v>
      </c>
      <c r="D7923" s="47">
        <f>SUM(D7898:D7922)</f>
        <v>6568848.67</v>
      </c>
      <c r="E7923" s="47">
        <f>SUM(E7898:E7922)</f>
        <v>297424.06</v>
      </c>
      <c r="F7923" s="46">
        <f>SUM(F7898:F7922)</f>
        <v>47111451.479999974</v>
      </c>
    </row>
    <row r="7938" ht="12.75">
      <c r="B7938" s="37" t="s">
        <v>18</v>
      </c>
    </row>
    <row r="7939" spans="2:6" ht="12.75">
      <c r="B7939" s="34" t="s">
        <v>19</v>
      </c>
      <c r="C7939" s="35"/>
      <c r="D7939" s="35"/>
      <c r="E7939" s="36"/>
      <c r="F7939" s="36"/>
    </row>
    <row r="7940" spans="2:6" ht="15.75">
      <c r="B7940" s="34"/>
      <c r="C7940" s="14" t="s">
        <v>25</v>
      </c>
      <c r="D7940" s="14"/>
      <c r="E7940" s="15"/>
      <c r="F7940" s="38">
        <v>200</v>
      </c>
    </row>
    <row r="7941" spans="1:6" ht="12.75">
      <c r="A7941" s="49"/>
      <c r="B7941" s="58" t="s">
        <v>7</v>
      </c>
      <c r="C7941" s="60" t="s">
        <v>347</v>
      </c>
      <c r="D7941" s="60" t="s">
        <v>4</v>
      </c>
      <c r="E7941" s="60" t="s">
        <v>6</v>
      </c>
      <c r="F7941" s="60" t="s">
        <v>348</v>
      </c>
    </row>
    <row r="7942" spans="1:6" ht="12.75">
      <c r="A7942" s="49" t="s">
        <v>228</v>
      </c>
      <c r="B7942" s="59"/>
      <c r="C7942" s="61"/>
      <c r="D7942" s="61"/>
      <c r="E7942" s="61"/>
      <c r="F7942" s="61"/>
    </row>
    <row r="7943" spans="1:6" ht="12.75">
      <c r="A7943" s="50"/>
      <c r="B7943" s="39" t="s">
        <v>8</v>
      </c>
      <c r="C7943" s="40">
        <v>129991.95999997854</v>
      </c>
      <c r="D7943" s="41">
        <v>0</v>
      </c>
      <c r="E7943" s="42">
        <v>0</v>
      </c>
      <c r="F7943" s="43">
        <f>C7943+D7943-E7943</f>
        <v>129991.95999997854</v>
      </c>
    </row>
    <row r="7944" spans="1:6" ht="12.75">
      <c r="A7944" s="50" t="s">
        <v>229</v>
      </c>
      <c r="B7944" s="39" t="s">
        <v>9</v>
      </c>
      <c r="C7944" s="40">
        <v>3058887.1300000004</v>
      </c>
      <c r="D7944" s="42">
        <v>0</v>
      </c>
      <c r="E7944" s="41">
        <v>0</v>
      </c>
      <c r="F7944" s="43">
        <f>C7944+D7944-E7944</f>
        <v>3058887.1300000004</v>
      </c>
    </row>
    <row r="7945" spans="1:6" ht="12.75">
      <c r="A7945" s="50" t="s">
        <v>230</v>
      </c>
      <c r="B7945" s="39" t="s">
        <v>10</v>
      </c>
      <c r="C7945" s="40">
        <v>7270254.4</v>
      </c>
      <c r="D7945" s="42">
        <v>0</v>
      </c>
      <c r="E7945" s="41">
        <v>0</v>
      </c>
      <c r="F7945" s="43">
        <f>C7945+D7945-E7945</f>
        <v>7270254.4</v>
      </c>
    </row>
    <row r="7946" spans="1:6" ht="12.75">
      <c r="A7946" s="50" t="s">
        <v>232</v>
      </c>
      <c r="B7946" s="39" t="s">
        <v>247</v>
      </c>
      <c r="C7946" s="40">
        <v>312748.20999999996</v>
      </c>
      <c r="D7946" s="42">
        <v>0</v>
      </c>
      <c r="E7946" s="41">
        <v>0</v>
      </c>
      <c r="F7946" s="43">
        <f>C7946+D7946-E7946</f>
        <v>312748.20999999996</v>
      </c>
    </row>
    <row r="7947" spans="1:6" ht="12.75">
      <c r="A7947" s="51">
        <v>958</v>
      </c>
      <c r="B7947" s="39" t="s">
        <v>154</v>
      </c>
      <c r="C7947" s="40">
        <v>-0.01000000024214387</v>
      </c>
      <c r="D7947" s="42">
        <v>0</v>
      </c>
      <c r="E7947" s="41">
        <v>0</v>
      </c>
      <c r="F7947" s="43">
        <f>C7947+D7947-E7947</f>
        <v>-0.01000000024214387</v>
      </c>
    </row>
    <row r="7948" spans="1:6" ht="12.75">
      <c r="A7948" s="50" t="s">
        <v>233</v>
      </c>
      <c r="B7948" s="39" t="s">
        <v>12</v>
      </c>
      <c r="C7948" s="40">
        <v>2550438.7500000014</v>
      </c>
      <c r="D7948" s="42">
        <v>0</v>
      </c>
      <c r="E7948" s="41">
        <v>0</v>
      </c>
      <c r="F7948" s="43">
        <f aca="true" t="shared" si="199" ref="F7948:F7967">C7948+D7948-E7948</f>
        <v>2550438.7500000014</v>
      </c>
    </row>
    <row r="7949" spans="1:6" ht="12.75">
      <c r="A7949" s="50" t="s">
        <v>306</v>
      </c>
      <c r="B7949" s="39" t="s">
        <v>307</v>
      </c>
      <c r="C7949" s="40">
        <v>0</v>
      </c>
      <c r="D7949" s="42">
        <v>0</v>
      </c>
      <c r="E7949" s="41">
        <v>0</v>
      </c>
      <c r="F7949" s="43">
        <f t="shared" si="199"/>
        <v>0</v>
      </c>
    </row>
    <row r="7950" spans="1:6" ht="12.75">
      <c r="A7950" s="51" t="s">
        <v>234</v>
      </c>
      <c r="B7950" s="39" t="s">
        <v>248</v>
      </c>
      <c r="C7950" s="40">
        <v>3009761.5</v>
      </c>
      <c r="D7950" s="42">
        <v>0</v>
      </c>
      <c r="E7950" s="41">
        <v>963476.53</v>
      </c>
      <c r="F7950" s="43">
        <f t="shared" si="199"/>
        <v>2046284.97</v>
      </c>
    </row>
    <row r="7951" spans="1:6" ht="12.75">
      <c r="A7951" s="50" t="s">
        <v>231</v>
      </c>
      <c r="B7951" s="39" t="s">
        <v>249</v>
      </c>
      <c r="C7951" s="40">
        <v>1031224.9699999976</v>
      </c>
      <c r="D7951" s="42">
        <v>0</v>
      </c>
      <c r="E7951" s="41">
        <v>0</v>
      </c>
      <c r="F7951" s="43">
        <f t="shared" si="199"/>
        <v>1031224.9699999976</v>
      </c>
    </row>
    <row r="7952" spans="1:6" ht="12.75">
      <c r="A7952" s="51" t="s">
        <v>235</v>
      </c>
      <c r="B7952" s="39" t="s">
        <v>250</v>
      </c>
      <c r="C7952" s="40">
        <v>84270.58000000917</v>
      </c>
      <c r="D7952" s="42">
        <v>0</v>
      </c>
      <c r="E7952" s="41">
        <v>0</v>
      </c>
      <c r="F7952" s="43">
        <f t="shared" si="199"/>
        <v>84270.58000000917</v>
      </c>
    </row>
    <row r="7953" spans="1:6" ht="12.75">
      <c r="A7953" s="50" t="s">
        <v>236</v>
      </c>
      <c r="B7953" s="39" t="s">
        <v>251</v>
      </c>
      <c r="C7953" s="40">
        <v>2408247.0500000007</v>
      </c>
      <c r="D7953" s="42">
        <v>0</v>
      </c>
      <c r="E7953" s="41">
        <v>205150</v>
      </c>
      <c r="F7953" s="43">
        <f t="shared" si="199"/>
        <v>2203097.0500000007</v>
      </c>
    </row>
    <row r="7954" spans="1:6" ht="12.75">
      <c r="A7954" s="50" t="s">
        <v>237</v>
      </c>
      <c r="B7954" s="39" t="s">
        <v>252</v>
      </c>
      <c r="C7954" s="40">
        <v>2736349.5200000005</v>
      </c>
      <c r="D7954" s="42">
        <v>0</v>
      </c>
      <c r="E7954" s="41">
        <v>0</v>
      </c>
      <c r="F7954" s="43">
        <f t="shared" si="199"/>
        <v>2736349.5200000005</v>
      </c>
    </row>
    <row r="7955" spans="1:6" ht="12.75">
      <c r="A7955" s="50" t="s">
        <v>238</v>
      </c>
      <c r="B7955" s="39" t="s">
        <v>253</v>
      </c>
      <c r="C7955" s="40">
        <v>4107956.4800000004</v>
      </c>
      <c r="D7955" s="42">
        <v>0</v>
      </c>
      <c r="E7955" s="41">
        <v>3370400</v>
      </c>
      <c r="F7955" s="43">
        <f t="shared" si="199"/>
        <v>737556.4800000004</v>
      </c>
    </row>
    <row r="7956" spans="1:6" ht="12.75">
      <c r="A7956" s="50" t="s">
        <v>239</v>
      </c>
      <c r="B7956" s="39" t="s">
        <v>15</v>
      </c>
      <c r="C7956" s="40">
        <v>19339.069999999927</v>
      </c>
      <c r="D7956" s="42">
        <v>0</v>
      </c>
      <c r="E7956" s="41">
        <v>19140.85</v>
      </c>
      <c r="F7956" s="43">
        <f t="shared" si="199"/>
        <v>198.2199999999284</v>
      </c>
    </row>
    <row r="7957" spans="1:6" ht="12.75">
      <c r="A7957" s="50" t="s">
        <v>240</v>
      </c>
      <c r="B7957" s="39" t="s">
        <v>254</v>
      </c>
      <c r="C7957" s="40">
        <v>2363297.78</v>
      </c>
      <c r="D7957" s="42">
        <v>0</v>
      </c>
      <c r="E7957" s="41">
        <v>0</v>
      </c>
      <c r="F7957" s="43">
        <f t="shared" si="199"/>
        <v>2363297.78</v>
      </c>
    </row>
    <row r="7958" spans="1:6" ht="12.75">
      <c r="A7958" s="50" t="s">
        <v>242</v>
      </c>
      <c r="B7958" s="39" t="s">
        <v>255</v>
      </c>
      <c r="C7958" s="40">
        <v>9274611.74999999</v>
      </c>
      <c r="D7958" s="42">
        <v>0</v>
      </c>
      <c r="E7958" s="41">
        <v>0</v>
      </c>
      <c r="F7958" s="43">
        <f t="shared" si="199"/>
        <v>9274611.74999999</v>
      </c>
    </row>
    <row r="7959" spans="1:6" ht="12.75">
      <c r="A7959" s="50" t="s">
        <v>241</v>
      </c>
      <c r="B7959" s="39" t="s">
        <v>17</v>
      </c>
      <c r="C7959" s="40">
        <v>34983.119999998715</v>
      </c>
      <c r="D7959" s="42">
        <v>0</v>
      </c>
      <c r="E7959" s="41">
        <v>0</v>
      </c>
      <c r="F7959" s="43">
        <f t="shared" si="199"/>
        <v>34983.119999998715</v>
      </c>
    </row>
    <row r="7960" spans="1:6" ht="12.75">
      <c r="A7960" s="50" t="s">
        <v>243</v>
      </c>
      <c r="B7960" s="39" t="s">
        <v>256</v>
      </c>
      <c r="C7960" s="40">
        <v>-82474.05000000252</v>
      </c>
      <c r="D7960" s="42">
        <v>0</v>
      </c>
      <c r="E7960" s="41">
        <v>55000</v>
      </c>
      <c r="F7960" s="43">
        <f t="shared" si="199"/>
        <v>-137474.05000000252</v>
      </c>
    </row>
    <row r="7961" spans="1:6" ht="12.75">
      <c r="A7961" s="50" t="s">
        <v>244</v>
      </c>
      <c r="B7961" s="39" t="s">
        <v>257</v>
      </c>
      <c r="C7961" s="40">
        <v>-0.060000000055879354</v>
      </c>
      <c r="D7961" s="42">
        <v>0</v>
      </c>
      <c r="E7961" s="41">
        <v>0</v>
      </c>
      <c r="F7961" s="43">
        <f t="shared" si="199"/>
        <v>-0.060000000055879354</v>
      </c>
    </row>
    <row r="7962" spans="1:6" ht="12.75">
      <c r="A7962" s="50" t="s">
        <v>245</v>
      </c>
      <c r="B7962" s="39" t="s">
        <v>258</v>
      </c>
      <c r="C7962" s="40">
        <v>0.5600000000558794</v>
      </c>
      <c r="D7962" s="42">
        <v>0</v>
      </c>
      <c r="E7962" s="41">
        <v>0</v>
      </c>
      <c r="F7962" s="43">
        <f t="shared" si="199"/>
        <v>0.5600000000558794</v>
      </c>
    </row>
    <row r="7963" spans="1:6" ht="12.75">
      <c r="A7963" s="51">
        <v>980</v>
      </c>
      <c r="B7963" s="39" t="s">
        <v>259</v>
      </c>
      <c r="C7963" s="40">
        <v>6982219.390000001</v>
      </c>
      <c r="D7963" s="42">
        <v>0</v>
      </c>
      <c r="E7963" s="41">
        <v>0</v>
      </c>
      <c r="F7963" s="43">
        <f t="shared" si="199"/>
        <v>6982219.390000001</v>
      </c>
    </row>
    <row r="7964" spans="1:6" ht="12.75">
      <c r="A7964" s="51"/>
      <c r="B7964" s="39" t="s">
        <v>29</v>
      </c>
      <c r="C7964" s="40">
        <v>59496.089999999385</v>
      </c>
      <c r="D7964" s="42">
        <v>0</v>
      </c>
      <c r="E7964" s="41">
        <v>0</v>
      </c>
      <c r="F7964" s="43">
        <f t="shared" si="199"/>
        <v>59496.089999999385</v>
      </c>
    </row>
    <row r="7965" spans="1:6" ht="12.75">
      <c r="A7965" s="50" t="s">
        <v>246</v>
      </c>
      <c r="B7965" s="39" t="s">
        <v>30</v>
      </c>
      <c r="C7965" s="40">
        <v>147636.22000000003</v>
      </c>
      <c r="D7965" s="42">
        <v>0</v>
      </c>
      <c r="E7965" s="41">
        <v>0</v>
      </c>
      <c r="F7965" s="43">
        <f t="shared" si="199"/>
        <v>147636.22000000003</v>
      </c>
    </row>
    <row r="7966" spans="1:6" ht="12.75">
      <c r="A7966" s="50"/>
      <c r="B7966" s="39" t="s">
        <v>67</v>
      </c>
      <c r="C7966" s="40">
        <v>1518343.6500000001</v>
      </c>
      <c r="D7966" s="42">
        <v>0</v>
      </c>
      <c r="E7966" s="41">
        <v>0</v>
      </c>
      <c r="F7966" s="43">
        <f t="shared" si="199"/>
        <v>1518343.6500000001</v>
      </c>
    </row>
    <row r="7967" spans="1:6" ht="12.75">
      <c r="A7967" s="50"/>
      <c r="B7967" s="44" t="s">
        <v>66</v>
      </c>
      <c r="C7967" s="40">
        <v>93867.41999999995</v>
      </c>
      <c r="D7967" s="42">
        <v>6526</v>
      </c>
      <c r="E7967" s="41">
        <v>125303.61</v>
      </c>
      <c r="F7967" s="43">
        <f t="shared" si="199"/>
        <v>-24910.190000000046</v>
      </c>
    </row>
    <row r="7968" spans="1:6" ht="15">
      <c r="A7968" s="52"/>
      <c r="B7968" s="45" t="s">
        <v>5</v>
      </c>
      <c r="C7968" s="46">
        <v>47111451.479999974</v>
      </c>
      <c r="D7968" s="47">
        <f>SUM(D7943:D7967)</f>
        <v>6526</v>
      </c>
      <c r="E7968" s="47">
        <f>SUM(E7943:E7967)</f>
        <v>4738470.99</v>
      </c>
      <c r="F7968" s="46">
        <f>SUM(F7943:F7967)</f>
        <v>42379506.48999997</v>
      </c>
    </row>
    <row r="7977" ht="12.75">
      <c r="B7977" s="37" t="s">
        <v>18</v>
      </c>
    </row>
    <row r="7978" spans="2:6" ht="12.75">
      <c r="B7978" s="34" t="s">
        <v>19</v>
      </c>
      <c r="C7978" s="35"/>
      <c r="D7978" s="35"/>
      <c r="E7978" s="36"/>
      <c r="F7978" s="36"/>
    </row>
    <row r="7979" spans="2:6" ht="15.75">
      <c r="B7979" s="34"/>
      <c r="C7979" s="14" t="s">
        <v>25</v>
      </c>
      <c r="D7979" s="14"/>
      <c r="E7979" s="15"/>
      <c r="F7979" s="38">
        <v>201</v>
      </c>
    </row>
    <row r="7980" spans="1:6" ht="12.75">
      <c r="A7980" s="49"/>
      <c r="B7980" s="58" t="s">
        <v>7</v>
      </c>
      <c r="C7980" s="60" t="s">
        <v>348</v>
      </c>
      <c r="D7980" s="60" t="s">
        <v>4</v>
      </c>
      <c r="E7980" s="60" t="s">
        <v>6</v>
      </c>
      <c r="F7980" s="60" t="s">
        <v>349</v>
      </c>
    </row>
    <row r="7981" spans="1:6" ht="12.75">
      <c r="A7981" s="49" t="s">
        <v>228</v>
      </c>
      <c r="B7981" s="59"/>
      <c r="C7981" s="61"/>
      <c r="D7981" s="61"/>
      <c r="E7981" s="61"/>
      <c r="F7981" s="61"/>
    </row>
    <row r="7982" spans="1:6" ht="12.75">
      <c r="A7982" s="50"/>
      <c r="B7982" s="39" t="s">
        <v>8</v>
      </c>
      <c r="C7982" s="40">
        <v>129991.95999997854</v>
      </c>
      <c r="D7982" s="41">
        <v>0</v>
      </c>
      <c r="E7982" s="42">
        <v>0</v>
      </c>
      <c r="F7982" s="43">
        <f>C7982+D7982-E7982</f>
        <v>129991.95999997854</v>
      </c>
    </row>
    <row r="7983" spans="1:6" ht="12.75">
      <c r="A7983" s="50" t="s">
        <v>229</v>
      </c>
      <c r="B7983" s="39" t="s">
        <v>9</v>
      </c>
      <c r="C7983" s="40">
        <v>3058887.1300000004</v>
      </c>
      <c r="D7983" s="42">
        <v>0</v>
      </c>
      <c r="E7983" s="41">
        <v>0</v>
      </c>
      <c r="F7983" s="43">
        <f>C7983+D7983-E7983</f>
        <v>3058887.1300000004</v>
      </c>
    </row>
    <row r="7984" spans="1:6" ht="12.75">
      <c r="A7984" s="50" t="s">
        <v>230</v>
      </c>
      <c r="B7984" s="39" t="s">
        <v>10</v>
      </c>
      <c r="C7984" s="40">
        <v>7270254.4</v>
      </c>
      <c r="D7984" s="42">
        <v>0</v>
      </c>
      <c r="E7984" s="41">
        <v>0</v>
      </c>
      <c r="F7984" s="43">
        <f>C7984+D7984-E7984</f>
        <v>7270254.4</v>
      </c>
    </row>
    <row r="7985" spans="1:6" ht="12.75">
      <c r="A7985" s="50" t="s">
        <v>232</v>
      </c>
      <c r="B7985" s="39" t="s">
        <v>247</v>
      </c>
      <c r="C7985" s="40">
        <v>312748.20999999996</v>
      </c>
      <c r="D7985" s="42">
        <v>0</v>
      </c>
      <c r="E7985" s="41">
        <v>0</v>
      </c>
      <c r="F7985" s="43">
        <f>C7985+D7985-E7985</f>
        <v>312748.20999999996</v>
      </c>
    </row>
    <row r="7986" spans="1:6" ht="12.75">
      <c r="A7986" s="51">
        <v>958</v>
      </c>
      <c r="B7986" s="39" t="s">
        <v>154</v>
      </c>
      <c r="C7986" s="40">
        <v>-0.01000000024214387</v>
      </c>
      <c r="D7986" s="42">
        <v>0</v>
      </c>
      <c r="E7986" s="41">
        <v>0</v>
      </c>
      <c r="F7986" s="43">
        <f>C7986+D7986-E7986</f>
        <v>-0.01000000024214387</v>
      </c>
    </row>
    <row r="7987" spans="1:6" ht="12.75">
      <c r="A7987" s="50" t="s">
        <v>233</v>
      </c>
      <c r="B7987" s="39" t="s">
        <v>12</v>
      </c>
      <c r="C7987" s="40">
        <v>2550438.7500000014</v>
      </c>
      <c r="D7987" s="42">
        <v>0</v>
      </c>
      <c r="E7987" s="41">
        <v>0</v>
      </c>
      <c r="F7987" s="43">
        <f aca="true" t="shared" si="200" ref="F7987:F8006">C7987+D7987-E7987</f>
        <v>2550438.7500000014</v>
      </c>
    </row>
    <row r="7988" spans="1:6" ht="12.75">
      <c r="A7988" s="50" t="s">
        <v>306</v>
      </c>
      <c r="B7988" s="39" t="s">
        <v>307</v>
      </c>
      <c r="C7988" s="40">
        <v>0</v>
      </c>
      <c r="D7988" s="42">
        <v>0</v>
      </c>
      <c r="E7988" s="41">
        <v>0</v>
      </c>
      <c r="F7988" s="43">
        <f t="shared" si="200"/>
        <v>0</v>
      </c>
    </row>
    <row r="7989" spans="1:6" ht="12.75">
      <c r="A7989" s="51" t="s">
        <v>234</v>
      </c>
      <c r="B7989" s="39" t="s">
        <v>248</v>
      </c>
      <c r="C7989" s="40">
        <v>2046284.97</v>
      </c>
      <c r="D7989" s="42">
        <v>0</v>
      </c>
      <c r="E7989" s="41">
        <v>0</v>
      </c>
      <c r="F7989" s="43">
        <f t="shared" si="200"/>
        <v>2046284.97</v>
      </c>
    </row>
    <row r="7990" spans="1:6" ht="12.75">
      <c r="A7990" s="50" t="s">
        <v>231</v>
      </c>
      <c r="B7990" s="39" t="s">
        <v>249</v>
      </c>
      <c r="C7990" s="40">
        <v>1031224.9699999976</v>
      </c>
      <c r="D7990" s="42">
        <v>0</v>
      </c>
      <c r="E7990" s="41">
        <v>0</v>
      </c>
      <c r="F7990" s="43">
        <f t="shared" si="200"/>
        <v>1031224.9699999976</v>
      </c>
    </row>
    <row r="7991" spans="1:6" ht="12.75">
      <c r="A7991" s="51" t="s">
        <v>235</v>
      </c>
      <c r="B7991" s="39" t="s">
        <v>250</v>
      </c>
      <c r="C7991" s="40">
        <v>84270.58000000917</v>
      </c>
      <c r="D7991" s="42">
        <v>0</v>
      </c>
      <c r="E7991" s="41">
        <v>0</v>
      </c>
      <c r="F7991" s="43">
        <f t="shared" si="200"/>
        <v>84270.58000000917</v>
      </c>
    </row>
    <row r="7992" spans="1:6" ht="12.75">
      <c r="A7992" s="50" t="s">
        <v>236</v>
      </c>
      <c r="B7992" s="39" t="s">
        <v>251</v>
      </c>
      <c r="C7992" s="40">
        <v>2203097.0500000007</v>
      </c>
      <c r="D7992" s="42">
        <v>0</v>
      </c>
      <c r="E7992" s="41">
        <v>0</v>
      </c>
      <c r="F7992" s="43">
        <f t="shared" si="200"/>
        <v>2203097.0500000007</v>
      </c>
    </row>
    <row r="7993" spans="1:6" ht="12.75">
      <c r="A7993" s="50" t="s">
        <v>237</v>
      </c>
      <c r="B7993" s="39" t="s">
        <v>252</v>
      </c>
      <c r="C7993" s="40">
        <v>2736349.5200000005</v>
      </c>
      <c r="D7993" s="42">
        <v>0</v>
      </c>
      <c r="E7993" s="41">
        <v>0</v>
      </c>
      <c r="F7993" s="43">
        <f t="shared" si="200"/>
        <v>2736349.5200000005</v>
      </c>
    </row>
    <row r="7994" spans="1:6" ht="12.75">
      <c r="A7994" s="50" t="s">
        <v>238</v>
      </c>
      <c r="B7994" s="39" t="s">
        <v>253</v>
      </c>
      <c r="C7994" s="40">
        <v>737556.4800000004</v>
      </c>
      <c r="D7994" s="42">
        <v>0</v>
      </c>
      <c r="E7994" s="41">
        <v>0</v>
      </c>
      <c r="F7994" s="43">
        <f t="shared" si="200"/>
        <v>737556.4800000004</v>
      </c>
    </row>
    <row r="7995" spans="1:6" ht="12.75">
      <c r="A7995" s="50" t="s">
        <v>239</v>
      </c>
      <c r="B7995" s="39" t="s">
        <v>15</v>
      </c>
      <c r="C7995" s="40">
        <v>198.2199999999284</v>
      </c>
      <c r="D7995" s="42">
        <v>0</v>
      </c>
      <c r="E7995" s="41">
        <v>0</v>
      </c>
      <c r="F7995" s="43">
        <f t="shared" si="200"/>
        <v>198.2199999999284</v>
      </c>
    </row>
    <row r="7996" spans="1:6" ht="12.75">
      <c r="A7996" s="50" t="s">
        <v>240</v>
      </c>
      <c r="B7996" s="39" t="s">
        <v>254</v>
      </c>
      <c r="C7996" s="40">
        <v>2363297.78</v>
      </c>
      <c r="D7996" s="42">
        <v>0</v>
      </c>
      <c r="E7996" s="41">
        <v>0</v>
      </c>
      <c r="F7996" s="43">
        <f t="shared" si="200"/>
        <v>2363297.78</v>
      </c>
    </row>
    <row r="7997" spans="1:6" ht="12.75">
      <c r="A7997" s="50" t="s">
        <v>242</v>
      </c>
      <c r="B7997" s="39" t="s">
        <v>255</v>
      </c>
      <c r="C7997" s="40">
        <v>9274611.74999999</v>
      </c>
      <c r="D7997" s="42">
        <v>0</v>
      </c>
      <c r="E7997" s="41">
        <v>0</v>
      </c>
      <c r="F7997" s="43">
        <f t="shared" si="200"/>
        <v>9274611.74999999</v>
      </c>
    </row>
    <row r="7998" spans="1:6" ht="12.75">
      <c r="A7998" s="50" t="s">
        <v>241</v>
      </c>
      <c r="B7998" s="39" t="s">
        <v>17</v>
      </c>
      <c r="C7998" s="40">
        <v>34983.119999998715</v>
      </c>
      <c r="D7998" s="42">
        <v>0</v>
      </c>
      <c r="E7998" s="41">
        <v>0</v>
      </c>
      <c r="F7998" s="43">
        <f t="shared" si="200"/>
        <v>34983.119999998715</v>
      </c>
    </row>
    <row r="7999" spans="1:6" ht="12.75">
      <c r="A7999" s="50" t="s">
        <v>243</v>
      </c>
      <c r="B7999" s="39" t="s">
        <v>256</v>
      </c>
      <c r="C7999" s="40">
        <v>-137474.05000000252</v>
      </c>
      <c r="D7999" s="42">
        <v>0</v>
      </c>
      <c r="E7999" s="41">
        <v>0</v>
      </c>
      <c r="F7999" s="43">
        <f t="shared" si="200"/>
        <v>-137474.05000000252</v>
      </c>
    </row>
    <row r="8000" spans="1:6" ht="12.75">
      <c r="A8000" s="50" t="s">
        <v>244</v>
      </c>
      <c r="B8000" s="39" t="s">
        <v>257</v>
      </c>
      <c r="C8000" s="40">
        <v>-0.060000000055879354</v>
      </c>
      <c r="D8000" s="42">
        <v>0</v>
      </c>
      <c r="E8000" s="41">
        <v>0</v>
      </c>
      <c r="F8000" s="43">
        <f t="shared" si="200"/>
        <v>-0.060000000055879354</v>
      </c>
    </row>
    <row r="8001" spans="1:6" ht="12.75">
      <c r="A8001" s="50" t="s">
        <v>245</v>
      </c>
      <c r="B8001" s="39" t="s">
        <v>258</v>
      </c>
      <c r="C8001" s="40">
        <v>0.5600000000558794</v>
      </c>
      <c r="D8001" s="42">
        <v>0</v>
      </c>
      <c r="E8001" s="41">
        <v>0</v>
      </c>
      <c r="F8001" s="43">
        <f t="shared" si="200"/>
        <v>0.5600000000558794</v>
      </c>
    </row>
    <row r="8002" spans="1:6" ht="12.75">
      <c r="A8002" s="51">
        <v>980</v>
      </c>
      <c r="B8002" s="39" t="s">
        <v>259</v>
      </c>
      <c r="C8002" s="40">
        <v>6982219.390000001</v>
      </c>
      <c r="D8002" s="42">
        <v>0</v>
      </c>
      <c r="E8002" s="41">
        <v>0</v>
      </c>
      <c r="F8002" s="43">
        <f t="shared" si="200"/>
        <v>6982219.390000001</v>
      </c>
    </row>
    <row r="8003" spans="1:6" ht="12.75">
      <c r="A8003" s="51"/>
      <c r="B8003" s="39" t="s">
        <v>29</v>
      </c>
      <c r="C8003" s="40">
        <v>59496.089999999385</v>
      </c>
      <c r="D8003" s="42">
        <v>0</v>
      </c>
      <c r="E8003" s="41">
        <v>0</v>
      </c>
      <c r="F8003" s="43">
        <f t="shared" si="200"/>
        <v>59496.089999999385</v>
      </c>
    </row>
    <row r="8004" spans="1:6" ht="12.75">
      <c r="A8004" s="50" t="s">
        <v>246</v>
      </c>
      <c r="B8004" s="39" t="s">
        <v>30</v>
      </c>
      <c r="C8004" s="40">
        <v>147636.22000000003</v>
      </c>
      <c r="D8004" s="42">
        <v>0</v>
      </c>
      <c r="E8004" s="41">
        <v>0</v>
      </c>
      <c r="F8004" s="43">
        <f t="shared" si="200"/>
        <v>147636.22000000003</v>
      </c>
    </row>
    <row r="8005" spans="1:6" ht="12.75">
      <c r="A8005" s="50"/>
      <c r="B8005" s="39" t="s">
        <v>67</v>
      </c>
      <c r="C8005" s="40">
        <v>1518343.6500000001</v>
      </c>
      <c r="D8005" s="42">
        <v>0</v>
      </c>
      <c r="E8005" s="41">
        <v>0</v>
      </c>
      <c r="F8005" s="43">
        <f t="shared" si="200"/>
        <v>1518343.6500000001</v>
      </c>
    </row>
    <row r="8006" spans="1:6" ht="12.75">
      <c r="A8006" s="50"/>
      <c r="B8006" s="44" t="s">
        <v>66</v>
      </c>
      <c r="C8006" s="40">
        <v>-24910.190000000046</v>
      </c>
      <c r="D8006" s="42">
        <v>8856.5</v>
      </c>
      <c r="E8006" s="41">
        <v>0</v>
      </c>
      <c r="F8006" s="43">
        <f t="shared" si="200"/>
        <v>-16053.690000000046</v>
      </c>
    </row>
    <row r="8007" spans="1:6" ht="15">
      <c r="A8007" s="52"/>
      <c r="B8007" s="45" t="s">
        <v>5</v>
      </c>
      <c r="C8007" s="46">
        <v>42379506.48999997</v>
      </c>
      <c r="D8007" s="47">
        <f>SUM(D7982:D8006)</f>
        <v>8856.5</v>
      </c>
      <c r="E8007" s="47">
        <f>SUM(E7982:E8006)</f>
        <v>0</v>
      </c>
      <c r="F8007" s="46">
        <f>SUM(F7982:F8006)</f>
        <v>42388362.98999997</v>
      </c>
    </row>
    <row r="8021" ht="12.75">
      <c r="B8021" s="37" t="s">
        <v>18</v>
      </c>
    </row>
    <row r="8022" spans="2:6" ht="12.75">
      <c r="B8022" s="34" t="s">
        <v>19</v>
      </c>
      <c r="C8022" s="35"/>
      <c r="D8022" s="35"/>
      <c r="E8022" s="36"/>
      <c r="F8022" s="36"/>
    </row>
    <row r="8023" spans="2:6" ht="15.75">
      <c r="B8023" s="34"/>
      <c r="C8023" s="14" t="s">
        <v>25</v>
      </c>
      <c r="D8023" s="14"/>
      <c r="E8023" s="15"/>
      <c r="F8023" s="38">
        <v>202</v>
      </c>
    </row>
    <row r="8024" spans="1:6" ht="12.75">
      <c r="A8024" s="49"/>
      <c r="B8024" s="58" t="s">
        <v>7</v>
      </c>
      <c r="C8024" s="60" t="s">
        <v>349</v>
      </c>
      <c r="D8024" s="60" t="s">
        <v>4</v>
      </c>
      <c r="E8024" s="60" t="s">
        <v>6</v>
      </c>
      <c r="F8024" s="60" t="s">
        <v>350</v>
      </c>
    </row>
    <row r="8025" spans="1:6" ht="12.75">
      <c r="A8025" s="49" t="s">
        <v>228</v>
      </c>
      <c r="B8025" s="59"/>
      <c r="C8025" s="61"/>
      <c r="D8025" s="61"/>
      <c r="E8025" s="61"/>
      <c r="F8025" s="61"/>
    </row>
    <row r="8026" spans="1:6" ht="12.75">
      <c r="A8026" s="50"/>
      <c r="B8026" s="39" t="s">
        <v>8</v>
      </c>
      <c r="C8026" s="40">
        <v>129991.95999997854</v>
      </c>
      <c r="D8026" s="41">
        <v>0</v>
      </c>
      <c r="E8026" s="42">
        <v>0</v>
      </c>
      <c r="F8026" s="43">
        <f>C8026+D8026-E8026</f>
        <v>129991.95999997854</v>
      </c>
    </row>
    <row r="8027" spans="1:6" ht="12.75">
      <c r="A8027" s="50" t="s">
        <v>229</v>
      </c>
      <c r="B8027" s="39" t="s">
        <v>9</v>
      </c>
      <c r="C8027" s="40">
        <v>3058887.1300000004</v>
      </c>
      <c r="D8027" s="42">
        <v>0</v>
      </c>
      <c r="E8027" s="41">
        <v>0</v>
      </c>
      <c r="F8027" s="43">
        <f>C8027+D8027-E8027</f>
        <v>3058887.1300000004</v>
      </c>
    </row>
    <row r="8028" spans="1:6" ht="12.75">
      <c r="A8028" s="50" t="s">
        <v>230</v>
      </c>
      <c r="B8028" s="39" t="s">
        <v>10</v>
      </c>
      <c r="C8028" s="40">
        <v>7270254.4</v>
      </c>
      <c r="D8028" s="42">
        <v>0</v>
      </c>
      <c r="E8028" s="41">
        <v>0</v>
      </c>
      <c r="F8028" s="43">
        <f>C8028+D8028-E8028</f>
        <v>7270254.4</v>
      </c>
    </row>
    <row r="8029" spans="1:6" ht="12.75">
      <c r="A8029" s="50" t="s">
        <v>232</v>
      </c>
      <c r="B8029" s="39" t="s">
        <v>247</v>
      </c>
      <c r="C8029" s="40">
        <v>312748.20999999996</v>
      </c>
      <c r="D8029" s="42">
        <v>0</v>
      </c>
      <c r="E8029" s="41">
        <v>0</v>
      </c>
      <c r="F8029" s="43">
        <f>C8029+D8029-E8029</f>
        <v>312748.20999999996</v>
      </c>
    </row>
    <row r="8030" spans="1:6" ht="12.75">
      <c r="A8030" s="51">
        <v>958</v>
      </c>
      <c r="B8030" s="39" t="s">
        <v>154</v>
      </c>
      <c r="C8030" s="40">
        <v>-0.01000000024214387</v>
      </c>
      <c r="D8030" s="42">
        <v>0</v>
      </c>
      <c r="E8030" s="41">
        <v>0</v>
      </c>
      <c r="F8030" s="43">
        <f>C8030+D8030-E8030</f>
        <v>-0.01000000024214387</v>
      </c>
    </row>
    <row r="8031" spans="1:6" ht="12.75">
      <c r="A8031" s="50" t="s">
        <v>233</v>
      </c>
      <c r="B8031" s="39" t="s">
        <v>12</v>
      </c>
      <c r="C8031" s="40">
        <v>2550438.7500000014</v>
      </c>
      <c r="D8031" s="42">
        <v>0</v>
      </c>
      <c r="E8031" s="41">
        <v>0</v>
      </c>
      <c r="F8031" s="43">
        <f aca="true" t="shared" si="201" ref="F8031:F8050">C8031+D8031-E8031</f>
        <v>2550438.7500000014</v>
      </c>
    </row>
    <row r="8032" spans="1:6" ht="12.75">
      <c r="A8032" s="50" t="s">
        <v>306</v>
      </c>
      <c r="B8032" s="39" t="s">
        <v>307</v>
      </c>
      <c r="C8032" s="40">
        <v>0</v>
      </c>
      <c r="D8032" s="42">
        <v>0</v>
      </c>
      <c r="E8032" s="41">
        <v>0</v>
      </c>
      <c r="F8032" s="43">
        <f t="shared" si="201"/>
        <v>0</v>
      </c>
    </row>
    <row r="8033" spans="1:6" ht="12.75">
      <c r="A8033" s="51" t="s">
        <v>234</v>
      </c>
      <c r="B8033" s="39" t="s">
        <v>248</v>
      </c>
      <c r="C8033" s="40">
        <v>2046284.97</v>
      </c>
      <c r="D8033" s="42">
        <v>0</v>
      </c>
      <c r="E8033" s="41">
        <v>0</v>
      </c>
      <c r="F8033" s="43">
        <f t="shared" si="201"/>
        <v>2046284.97</v>
      </c>
    </row>
    <row r="8034" spans="1:6" ht="12.75">
      <c r="A8034" s="50" t="s">
        <v>231</v>
      </c>
      <c r="B8034" s="39" t="s">
        <v>249</v>
      </c>
      <c r="C8034" s="40">
        <v>1031224.9699999976</v>
      </c>
      <c r="D8034" s="42">
        <v>0</v>
      </c>
      <c r="E8034" s="41">
        <v>0</v>
      </c>
      <c r="F8034" s="43">
        <f t="shared" si="201"/>
        <v>1031224.9699999976</v>
      </c>
    </row>
    <row r="8035" spans="1:6" ht="12.75">
      <c r="A8035" s="51" t="s">
        <v>235</v>
      </c>
      <c r="B8035" s="39" t="s">
        <v>250</v>
      </c>
      <c r="C8035" s="40">
        <v>84270.58000000917</v>
      </c>
      <c r="D8035" s="42">
        <v>0</v>
      </c>
      <c r="E8035" s="41">
        <v>0</v>
      </c>
      <c r="F8035" s="43">
        <f t="shared" si="201"/>
        <v>84270.58000000917</v>
      </c>
    </row>
    <row r="8036" spans="1:6" ht="12.75">
      <c r="A8036" s="50" t="s">
        <v>236</v>
      </c>
      <c r="B8036" s="39" t="s">
        <v>251</v>
      </c>
      <c r="C8036" s="40">
        <v>2203097.0500000007</v>
      </c>
      <c r="D8036" s="42">
        <v>0</v>
      </c>
      <c r="E8036" s="41">
        <v>0</v>
      </c>
      <c r="F8036" s="43">
        <f t="shared" si="201"/>
        <v>2203097.0500000007</v>
      </c>
    </row>
    <row r="8037" spans="1:6" ht="12.75">
      <c r="A8037" s="50" t="s">
        <v>237</v>
      </c>
      <c r="B8037" s="39" t="s">
        <v>252</v>
      </c>
      <c r="C8037" s="40">
        <v>2736349.5200000005</v>
      </c>
      <c r="D8037" s="42">
        <v>0</v>
      </c>
      <c r="E8037" s="41">
        <v>0</v>
      </c>
      <c r="F8037" s="43">
        <f t="shared" si="201"/>
        <v>2736349.5200000005</v>
      </c>
    </row>
    <row r="8038" spans="1:6" ht="12.75">
      <c r="A8038" s="50" t="s">
        <v>238</v>
      </c>
      <c r="B8038" s="39" t="s">
        <v>253</v>
      </c>
      <c r="C8038" s="40">
        <v>737556.4800000004</v>
      </c>
      <c r="D8038" s="42">
        <v>0</v>
      </c>
      <c r="E8038" s="41">
        <v>0</v>
      </c>
      <c r="F8038" s="43">
        <f t="shared" si="201"/>
        <v>737556.4800000004</v>
      </c>
    </row>
    <row r="8039" spans="1:6" ht="12.75">
      <c r="A8039" s="50" t="s">
        <v>239</v>
      </c>
      <c r="B8039" s="39" t="s">
        <v>15</v>
      </c>
      <c r="C8039" s="40">
        <v>198.2199999999284</v>
      </c>
      <c r="D8039" s="42">
        <v>0</v>
      </c>
      <c r="E8039" s="41">
        <v>0</v>
      </c>
      <c r="F8039" s="43">
        <f t="shared" si="201"/>
        <v>198.2199999999284</v>
      </c>
    </row>
    <row r="8040" spans="1:6" ht="12.75">
      <c r="A8040" s="50" t="s">
        <v>240</v>
      </c>
      <c r="B8040" s="39" t="s">
        <v>254</v>
      </c>
      <c r="C8040" s="40">
        <v>2363297.78</v>
      </c>
      <c r="D8040" s="42">
        <v>0</v>
      </c>
      <c r="E8040" s="41">
        <v>0</v>
      </c>
      <c r="F8040" s="43">
        <f t="shared" si="201"/>
        <v>2363297.78</v>
      </c>
    </row>
    <row r="8041" spans="1:6" ht="12.75">
      <c r="A8041" s="50" t="s">
        <v>242</v>
      </c>
      <c r="B8041" s="39" t="s">
        <v>255</v>
      </c>
      <c r="C8041" s="40">
        <v>9274611.74999999</v>
      </c>
      <c r="D8041" s="42">
        <v>0</v>
      </c>
      <c r="E8041" s="41">
        <v>0</v>
      </c>
      <c r="F8041" s="43">
        <f t="shared" si="201"/>
        <v>9274611.74999999</v>
      </c>
    </row>
    <row r="8042" spans="1:6" ht="12.75">
      <c r="A8042" s="50" t="s">
        <v>241</v>
      </c>
      <c r="B8042" s="39" t="s">
        <v>17</v>
      </c>
      <c r="C8042" s="40">
        <v>34983.119999998715</v>
      </c>
      <c r="D8042" s="42">
        <v>0</v>
      </c>
      <c r="E8042" s="41">
        <v>0</v>
      </c>
      <c r="F8042" s="43">
        <f t="shared" si="201"/>
        <v>34983.119999998715</v>
      </c>
    </row>
    <row r="8043" spans="1:6" ht="12.75">
      <c r="A8043" s="50" t="s">
        <v>243</v>
      </c>
      <c r="B8043" s="39" t="s">
        <v>256</v>
      </c>
      <c r="C8043" s="40">
        <v>-137474.05000000252</v>
      </c>
      <c r="D8043" s="42">
        <v>0</v>
      </c>
      <c r="E8043" s="41">
        <v>0</v>
      </c>
      <c r="F8043" s="43">
        <f t="shared" si="201"/>
        <v>-137474.05000000252</v>
      </c>
    </row>
    <row r="8044" spans="1:6" ht="12.75">
      <c r="A8044" s="50" t="s">
        <v>244</v>
      </c>
      <c r="B8044" s="39" t="s">
        <v>257</v>
      </c>
      <c r="C8044" s="40">
        <v>-0.060000000055879354</v>
      </c>
      <c r="D8044" s="42">
        <v>0</v>
      </c>
      <c r="E8044" s="41">
        <v>0</v>
      </c>
      <c r="F8044" s="43">
        <f t="shared" si="201"/>
        <v>-0.060000000055879354</v>
      </c>
    </row>
    <row r="8045" spans="1:6" ht="12.75">
      <c r="A8045" s="50" t="s">
        <v>245</v>
      </c>
      <c r="B8045" s="39" t="s">
        <v>258</v>
      </c>
      <c r="C8045" s="40">
        <v>0.5600000000558794</v>
      </c>
      <c r="D8045" s="42">
        <v>0</v>
      </c>
      <c r="E8045" s="41">
        <v>0</v>
      </c>
      <c r="F8045" s="43">
        <f t="shared" si="201"/>
        <v>0.5600000000558794</v>
      </c>
    </row>
    <row r="8046" spans="1:6" ht="12.75">
      <c r="A8046" s="51">
        <v>980</v>
      </c>
      <c r="B8046" s="39" t="s">
        <v>259</v>
      </c>
      <c r="C8046" s="40">
        <v>6982219.390000001</v>
      </c>
      <c r="D8046" s="42">
        <v>0</v>
      </c>
      <c r="E8046" s="41">
        <v>0</v>
      </c>
      <c r="F8046" s="43">
        <f t="shared" si="201"/>
        <v>6982219.390000001</v>
      </c>
    </row>
    <row r="8047" spans="1:6" ht="12.75">
      <c r="A8047" s="51"/>
      <c r="B8047" s="39" t="s">
        <v>29</v>
      </c>
      <c r="C8047" s="40">
        <v>59496.089999999385</v>
      </c>
      <c r="D8047" s="42">
        <v>0</v>
      </c>
      <c r="E8047" s="41">
        <v>0</v>
      </c>
      <c r="F8047" s="43">
        <f t="shared" si="201"/>
        <v>59496.089999999385</v>
      </c>
    </row>
    <row r="8048" spans="1:6" ht="12.75">
      <c r="A8048" s="50" t="s">
        <v>246</v>
      </c>
      <c r="B8048" s="39" t="s">
        <v>30</v>
      </c>
      <c r="C8048" s="40">
        <v>147636.22000000003</v>
      </c>
      <c r="D8048" s="42">
        <v>0</v>
      </c>
      <c r="E8048" s="41">
        <v>0</v>
      </c>
      <c r="F8048" s="43">
        <f t="shared" si="201"/>
        <v>147636.22000000003</v>
      </c>
    </row>
    <row r="8049" spans="1:6" ht="12.75">
      <c r="A8049" s="50"/>
      <c r="B8049" s="39" t="s">
        <v>67</v>
      </c>
      <c r="C8049" s="40">
        <v>1518343.6500000001</v>
      </c>
      <c r="D8049" s="42">
        <v>0</v>
      </c>
      <c r="E8049" s="41">
        <v>0</v>
      </c>
      <c r="F8049" s="43">
        <f t="shared" si="201"/>
        <v>1518343.6500000001</v>
      </c>
    </row>
    <row r="8050" spans="1:6" ht="12.75">
      <c r="A8050" s="50"/>
      <c r="B8050" s="44" t="s">
        <v>66</v>
      </c>
      <c r="C8050" s="40">
        <v>-16053.690000000046</v>
      </c>
      <c r="D8050" s="42">
        <v>88242</v>
      </c>
      <c r="E8050" s="41">
        <v>0</v>
      </c>
      <c r="F8050" s="43">
        <f t="shared" si="201"/>
        <v>72188.30999999995</v>
      </c>
    </row>
    <row r="8051" spans="1:6" ht="15">
      <c r="A8051" s="52"/>
      <c r="B8051" s="45" t="s">
        <v>5</v>
      </c>
      <c r="C8051" s="46">
        <v>42388362.98999997</v>
      </c>
      <c r="D8051" s="47">
        <f>SUM(D8026:D8050)</f>
        <v>88242</v>
      </c>
      <c r="E8051" s="47">
        <f>SUM(E8026:E8050)</f>
        <v>0</v>
      </c>
      <c r="F8051" s="46">
        <f>SUM(F8026:F8050)</f>
        <v>42476604.98999997</v>
      </c>
    </row>
    <row r="8067" ht="12.75">
      <c r="B8067" s="37" t="s">
        <v>18</v>
      </c>
    </row>
    <row r="8068" spans="2:6" ht="12.75">
      <c r="B8068" s="34" t="s">
        <v>19</v>
      </c>
      <c r="C8068" s="35"/>
      <c r="D8068" s="35"/>
      <c r="E8068" s="36"/>
      <c r="F8068" s="36"/>
    </row>
    <row r="8069" spans="2:6" ht="15.75">
      <c r="B8069" s="34"/>
      <c r="C8069" s="14" t="s">
        <v>25</v>
      </c>
      <c r="D8069" s="14"/>
      <c r="E8069" s="15"/>
      <c r="F8069" s="38">
        <v>203</v>
      </c>
    </row>
    <row r="8070" spans="1:6" ht="12.75">
      <c r="A8070" s="49"/>
      <c r="B8070" s="58" t="s">
        <v>7</v>
      </c>
      <c r="C8070" s="60" t="s">
        <v>350</v>
      </c>
      <c r="D8070" s="60" t="s">
        <v>4</v>
      </c>
      <c r="E8070" s="60" t="s">
        <v>6</v>
      </c>
      <c r="F8070" s="60" t="s">
        <v>351</v>
      </c>
    </row>
    <row r="8071" spans="1:6" ht="12.75">
      <c r="A8071" s="49" t="s">
        <v>228</v>
      </c>
      <c r="B8071" s="59"/>
      <c r="C8071" s="61"/>
      <c r="D8071" s="61"/>
      <c r="E8071" s="61"/>
      <c r="F8071" s="61"/>
    </row>
    <row r="8072" spans="1:6" ht="12.75">
      <c r="A8072" s="50"/>
      <c r="B8072" s="39" t="s">
        <v>8</v>
      </c>
      <c r="C8072" s="40">
        <v>129991.95999997854</v>
      </c>
      <c r="D8072" s="41">
        <v>0</v>
      </c>
      <c r="E8072" s="42">
        <v>0</v>
      </c>
      <c r="F8072" s="43">
        <f>C8072+D8072-E8072</f>
        <v>129991.95999997854</v>
      </c>
    </row>
    <row r="8073" spans="1:6" ht="12.75">
      <c r="A8073" s="50" t="s">
        <v>229</v>
      </c>
      <c r="B8073" s="39" t="s">
        <v>9</v>
      </c>
      <c r="C8073" s="40">
        <v>3058887.1300000004</v>
      </c>
      <c r="D8073" s="42">
        <v>0</v>
      </c>
      <c r="E8073" s="41">
        <v>0</v>
      </c>
      <c r="F8073" s="43">
        <f>C8073+D8073-E8073</f>
        <v>3058887.1300000004</v>
      </c>
    </row>
    <row r="8074" spans="1:6" ht="12.75">
      <c r="A8074" s="50" t="s">
        <v>230</v>
      </c>
      <c r="B8074" s="39" t="s">
        <v>10</v>
      </c>
      <c r="C8074" s="40">
        <v>7270254.4</v>
      </c>
      <c r="D8074" s="42">
        <v>0</v>
      </c>
      <c r="E8074" s="41">
        <v>0</v>
      </c>
      <c r="F8074" s="43">
        <f>C8074+D8074-E8074</f>
        <v>7270254.4</v>
      </c>
    </row>
    <row r="8075" spans="1:6" ht="12.75">
      <c r="A8075" s="50" t="s">
        <v>232</v>
      </c>
      <c r="B8075" s="39" t="s">
        <v>247</v>
      </c>
      <c r="C8075" s="40">
        <v>312748.20999999996</v>
      </c>
      <c r="D8075" s="42">
        <v>0</v>
      </c>
      <c r="E8075" s="41">
        <v>0</v>
      </c>
      <c r="F8075" s="43">
        <f>C8075+D8075-E8075</f>
        <v>312748.20999999996</v>
      </c>
    </row>
    <row r="8076" spans="1:6" ht="12.75">
      <c r="A8076" s="51">
        <v>958</v>
      </c>
      <c r="B8076" s="39" t="s">
        <v>154</v>
      </c>
      <c r="C8076" s="40">
        <v>-0.01000000024214387</v>
      </c>
      <c r="D8076" s="42">
        <v>0</v>
      </c>
      <c r="E8076" s="41">
        <v>0</v>
      </c>
      <c r="F8076" s="43">
        <f>C8076+D8076-E8076</f>
        <v>-0.01000000024214387</v>
      </c>
    </row>
    <row r="8077" spans="1:6" ht="12.75">
      <c r="A8077" s="50" t="s">
        <v>233</v>
      </c>
      <c r="B8077" s="39" t="s">
        <v>12</v>
      </c>
      <c r="C8077" s="40">
        <v>2550438.7500000014</v>
      </c>
      <c r="D8077" s="42">
        <v>0</v>
      </c>
      <c r="E8077" s="41">
        <v>0</v>
      </c>
      <c r="F8077" s="43">
        <f aca="true" t="shared" si="202" ref="F8077:F8096">C8077+D8077-E8077</f>
        <v>2550438.7500000014</v>
      </c>
    </row>
    <row r="8078" spans="1:6" ht="12.75">
      <c r="A8078" s="50" t="s">
        <v>306</v>
      </c>
      <c r="B8078" s="39" t="s">
        <v>307</v>
      </c>
      <c r="C8078" s="40">
        <v>0</v>
      </c>
      <c r="D8078" s="42">
        <v>0</v>
      </c>
      <c r="E8078" s="41">
        <v>0</v>
      </c>
      <c r="F8078" s="43">
        <f t="shared" si="202"/>
        <v>0</v>
      </c>
    </row>
    <row r="8079" spans="1:6" ht="12.75">
      <c r="A8079" s="51" t="s">
        <v>234</v>
      </c>
      <c r="B8079" s="39" t="s">
        <v>248</v>
      </c>
      <c r="C8079" s="40">
        <v>2046284.97</v>
      </c>
      <c r="D8079" s="42">
        <v>0</v>
      </c>
      <c r="E8079" s="41">
        <v>0</v>
      </c>
      <c r="F8079" s="43">
        <f t="shared" si="202"/>
        <v>2046284.97</v>
      </c>
    </row>
    <row r="8080" spans="1:6" ht="12.75">
      <c r="A8080" s="50" t="s">
        <v>231</v>
      </c>
      <c r="B8080" s="39" t="s">
        <v>249</v>
      </c>
      <c r="C8080" s="40">
        <v>1031224.9699999976</v>
      </c>
      <c r="D8080" s="42">
        <v>0</v>
      </c>
      <c r="E8080" s="41">
        <v>0</v>
      </c>
      <c r="F8080" s="43">
        <f t="shared" si="202"/>
        <v>1031224.9699999976</v>
      </c>
    </row>
    <row r="8081" spans="1:6" ht="12.75">
      <c r="A8081" s="51" t="s">
        <v>235</v>
      </c>
      <c r="B8081" s="39" t="s">
        <v>250</v>
      </c>
      <c r="C8081" s="40">
        <v>84270.58000000917</v>
      </c>
      <c r="D8081" s="42">
        <v>0</v>
      </c>
      <c r="E8081" s="41">
        <v>0</v>
      </c>
      <c r="F8081" s="43">
        <f t="shared" si="202"/>
        <v>84270.58000000917</v>
      </c>
    </row>
    <row r="8082" spans="1:6" ht="12.75">
      <c r="A8082" s="50" t="s">
        <v>236</v>
      </c>
      <c r="B8082" s="39" t="s">
        <v>251</v>
      </c>
      <c r="C8082" s="40">
        <v>2203097.0500000007</v>
      </c>
      <c r="D8082" s="42">
        <v>0</v>
      </c>
      <c r="E8082" s="41">
        <v>0</v>
      </c>
      <c r="F8082" s="43">
        <f t="shared" si="202"/>
        <v>2203097.0500000007</v>
      </c>
    </row>
    <row r="8083" spans="1:6" ht="12.75">
      <c r="A8083" s="50" t="s">
        <v>237</v>
      </c>
      <c r="B8083" s="39" t="s">
        <v>252</v>
      </c>
      <c r="C8083" s="40">
        <v>2736349.5200000005</v>
      </c>
      <c r="D8083" s="42">
        <v>0</v>
      </c>
      <c r="E8083" s="41">
        <v>0</v>
      </c>
      <c r="F8083" s="43">
        <f t="shared" si="202"/>
        <v>2736349.5200000005</v>
      </c>
    </row>
    <row r="8084" spans="1:6" ht="12.75">
      <c r="A8084" s="50" t="s">
        <v>238</v>
      </c>
      <c r="B8084" s="39" t="s">
        <v>253</v>
      </c>
      <c r="C8084" s="40">
        <v>737556.4800000004</v>
      </c>
      <c r="D8084" s="42">
        <v>0</v>
      </c>
      <c r="E8084" s="41">
        <v>0</v>
      </c>
      <c r="F8084" s="43">
        <f t="shared" si="202"/>
        <v>737556.4800000004</v>
      </c>
    </row>
    <row r="8085" spans="1:6" ht="12.75">
      <c r="A8085" s="50" t="s">
        <v>239</v>
      </c>
      <c r="B8085" s="39" t="s">
        <v>15</v>
      </c>
      <c r="C8085" s="40">
        <v>198.2199999999284</v>
      </c>
      <c r="D8085" s="42">
        <v>0</v>
      </c>
      <c r="E8085" s="41">
        <v>0</v>
      </c>
      <c r="F8085" s="43">
        <f t="shared" si="202"/>
        <v>198.2199999999284</v>
      </c>
    </row>
    <row r="8086" spans="1:6" ht="12.75">
      <c r="A8086" s="50" t="s">
        <v>240</v>
      </c>
      <c r="B8086" s="39" t="s">
        <v>254</v>
      </c>
      <c r="C8086" s="40">
        <v>2363297.78</v>
      </c>
      <c r="D8086" s="42">
        <v>0</v>
      </c>
      <c r="E8086" s="41">
        <v>0</v>
      </c>
      <c r="F8086" s="43">
        <f t="shared" si="202"/>
        <v>2363297.78</v>
      </c>
    </row>
    <row r="8087" spans="1:6" ht="12.75">
      <c r="A8087" s="50" t="s">
        <v>242</v>
      </c>
      <c r="B8087" s="39" t="s">
        <v>255</v>
      </c>
      <c r="C8087" s="40">
        <v>9274611.74999999</v>
      </c>
      <c r="D8087" s="42">
        <v>0</v>
      </c>
      <c r="E8087" s="41">
        <v>0</v>
      </c>
      <c r="F8087" s="43">
        <f t="shared" si="202"/>
        <v>9274611.74999999</v>
      </c>
    </row>
    <row r="8088" spans="1:6" ht="12.75">
      <c r="A8088" s="50" t="s">
        <v>241</v>
      </c>
      <c r="B8088" s="39" t="s">
        <v>17</v>
      </c>
      <c r="C8088" s="40">
        <v>34983.119999998715</v>
      </c>
      <c r="D8088" s="42">
        <v>0</v>
      </c>
      <c r="E8088" s="41">
        <v>0</v>
      </c>
      <c r="F8088" s="43">
        <f t="shared" si="202"/>
        <v>34983.119999998715</v>
      </c>
    </row>
    <row r="8089" spans="1:6" ht="12.75">
      <c r="A8089" s="50" t="s">
        <v>243</v>
      </c>
      <c r="B8089" s="39" t="s">
        <v>256</v>
      </c>
      <c r="C8089" s="40">
        <v>-137474.05000000252</v>
      </c>
      <c r="D8089" s="42">
        <v>0</v>
      </c>
      <c r="E8089" s="41">
        <v>0</v>
      </c>
      <c r="F8089" s="43">
        <f t="shared" si="202"/>
        <v>-137474.05000000252</v>
      </c>
    </row>
    <row r="8090" spans="1:6" ht="12.75">
      <c r="A8090" s="50" t="s">
        <v>244</v>
      </c>
      <c r="B8090" s="39" t="s">
        <v>257</v>
      </c>
      <c r="C8090" s="40">
        <v>-0.060000000055879354</v>
      </c>
      <c r="D8090" s="42">
        <v>0</v>
      </c>
      <c r="E8090" s="41">
        <v>0</v>
      </c>
      <c r="F8090" s="43">
        <f t="shared" si="202"/>
        <v>-0.060000000055879354</v>
      </c>
    </row>
    <row r="8091" spans="1:6" ht="12.75">
      <c r="A8091" s="50" t="s">
        <v>245</v>
      </c>
      <c r="B8091" s="39" t="s">
        <v>258</v>
      </c>
      <c r="C8091" s="40">
        <v>0.5600000000558794</v>
      </c>
      <c r="D8091" s="42">
        <v>0</v>
      </c>
      <c r="E8091" s="41">
        <v>0</v>
      </c>
      <c r="F8091" s="43">
        <f t="shared" si="202"/>
        <v>0.5600000000558794</v>
      </c>
    </row>
    <row r="8092" spans="1:6" ht="12.75">
      <c r="A8092" s="51">
        <v>980</v>
      </c>
      <c r="B8092" s="39" t="s">
        <v>259</v>
      </c>
      <c r="C8092" s="40">
        <v>6982219.390000001</v>
      </c>
      <c r="D8092" s="42">
        <v>0</v>
      </c>
      <c r="E8092" s="41">
        <v>0</v>
      </c>
      <c r="F8092" s="43">
        <f t="shared" si="202"/>
        <v>6982219.390000001</v>
      </c>
    </row>
    <row r="8093" spans="1:6" ht="12.75">
      <c r="A8093" s="51"/>
      <c r="B8093" s="39" t="s">
        <v>29</v>
      </c>
      <c r="C8093" s="40">
        <v>59496.089999999385</v>
      </c>
      <c r="D8093" s="42">
        <v>0</v>
      </c>
      <c r="E8093" s="41">
        <v>0</v>
      </c>
      <c r="F8093" s="43">
        <f t="shared" si="202"/>
        <v>59496.089999999385</v>
      </c>
    </row>
    <row r="8094" spans="1:6" ht="12.75">
      <c r="A8094" s="50" t="s">
        <v>246</v>
      </c>
      <c r="B8094" s="39" t="s">
        <v>30</v>
      </c>
      <c r="C8094" s="40">
        <v>147636.22000000003</v>
      </c>
      <c r="D8094" s="42">
        <v>0</v>
      </c>
      <c r="E8094" s="41">
        <v>0</v>
      </c>
      <c r="F8094" s="43">
        <f t="shared" si="202"/>
        <v>147636.22000000003</v>
      </c>
    </row>
    <row r="8095" spans="1:6" ht="12.75">
      <c r="A8095" s="50"/>
      <c r="B8095" s="39" t="s">
        <v>67</v>
      </c>
      <c r="C8095" s="40">
        <v>1518343.6500000001</v>
      </c>
      <c r="D8095" s="42">
        <v>0</v>
      </c>
      <c r="E8095" s="41">
        <v>0</v>
      </c>
      <c r="F8095" s="43">
        <f t="shared" si="202"/>
        <v>1518343.6500000001</v>
      </c>
    </row>
    <row r="8096" spans="1:6" ht="12.75">
      <c r="A8096" s="50"/>
      <c r="B8096" s="44" t="s">
        <v>66</v>
      </c>
      <c r="C8096" s="40">
        <v>72188.30999999995</v>
      </c>
      <c r="D8096" s="42">
        <v>6506.5</v>
      </c>
      <c r="E8096" s="41">
        <v>4700</v>
      </c>
      <c r="F8096" s="43">
        <f t="shared" si="202"/>
        <v>73994.80999999995</v>
      </c>
    </row>
    <row r="8097" spans="1:6" ht="15">
      <c r="A8097" s="52"/>
      <c r="B8097" s="45" t="s">
        <v>5</v>
      </c>
      <c r="C8097" s="46">
        <v>42476604.98999997</v>
      </c>
      <c r="D8097" s="47">
        <f>SUM(D8072:D8096)</f>
        <v>6506.5</v>
      </c>
      <c r="E8097" s="47">
        <f>SUM(E8072:E8096)</f>
        <v>4700</v>
      </c>
      <c r="F8097" s="46">
        <f>SUM(F8072:F8096)</f>
        <v>42478411.48999997</v>
      </c>
    </row>
    <row r="8110" ht="12.75">
      <c r="B8110" s="37" t="s">
        <v>18</v>
      </c>
    </row>
    <row r="8111" spans="2:6" ht="12.75">
      <c r="B8111" s="34" t="s">
        <v>19</v>
      </c>
      <c r="C8111" s="35"/>
      <c r="D8111" s="35"/>
      <c r="E8111" s="36"/>
      <c r="F8111" s="36"/>
    </row>
    <row r="8112" spans="2:6" ht="15.75">
      <c r="B8112" s="34"/>
      <c r="C8112" s="14" t="s">
        <v>25</v>
      </c>
      <c r="D8112" s="14"/>
      <c r="E8112" s="15"/>
      <c r="F8112" s="38">
        <v>204</v>
      </c>
    </row>
    <row r="8113" spans="1:6" ht="12.75">
      <c r="A8113" s="49"/>
      <c r="B8113" s="58" t="s">
        <v>7</v>
      </c>
      <c r="C8113" s="60" t="s">
        <v>351</v>
      </c>
      <c r="D8113" s="60" t="s">
        <v>4</v>
      </c>
      <c r="E8113" s="60" t="s">
        <v>6</v>
      </c>
      <c r="F8113" s="60" t="s">
        <v>352</v>
      </c>
    </row>
    <row r="8114" spans="1:6" ht="12.75">
      <c r="A8114" s="49" t="s">
        <v>228</v>
      </c>
      <c r="B8114" s="59"/>
      <c r="C8114" s="61"/>
      <c r="D8114" s="61"/>
      <c r="E8114" s="61"/>
      <c r="F8114" s="61"/>
    </row>
    <row r="8115" spans="1:6" ht="12.75">
      <c r="A8115" s="50"/>
      <c r="B8115" s="39" t="s">
        <v>8</v>
      </c>
      <c r="C8115" s="40">
        <v>129991.95999997854</v>
      </c>
      <c r="D8115" s="41">
        <v>300</v>
      </c>
      <c r="E8115" s="42">
        <v>0</v>
      </c>
      <c r="F8115" s="43">
        <f>C8115+D8115-E8115</f>
        <v>130291.95999997854</v>
      </c>
    </row>
    <row r="8116" spans="1:6" ht="12.75">
      <c r="A8116" s="50" t="s">
        <v>229</v>
      </c>
      <c r="B8116" s="39" t="s">
        <v>9</v>
      </c>
      <c r="C8116" s="40">
        <v>3058887.1300000004</v>
      </c>
      <c r="D8116" s="42">
        <v>0</v>
      </c>
      <c r="E8116" s="41">
        <v>0</v>
      </c>
      <c r="F8116" s="43">
        <f>C8116+D8116-E8116</f>
        <v>3058887.1300000004</v>
      </c>
    </row>
    <row r="8117" spans="1:6" ht="12.75">
      <c r="A8117" s="50" t="s">
        <v>230</v>
      </c>
      <c r="B8117" s="39" t="s">
        <v>10</v>
      </c>
      <c r="C8117" s="40">
        <v>7270254.4</v>
      </c>
      <c r="D8117" s="42">
        <v>0</v>
      </c>
      <c r="E8117" s="41">
        <v>0</v>
      </c>
      <c r="F8117" s="43">
        <f>C8117+D8117-E8117</f>
        <v>7270254.4</v>
      </c>
    </row>
    <row r="8118" spans="1:6" ht="12.75">
      <c r="A8118" s="50" t="s">
        <v>232</v>
      </c>
      <c r="B8118" s="39" t="s">
        <v>247</v>
      </c>
      <c r="C8118" s="40">
        <v>312748.20999999996</v>
      </c>
      <c r="D8118" s="42">
        <v>0</v>
      </c>
      <c r="E8118" s="41">
        <v>0</v>
      </c>
      <c r="F8118" s="43">
        <f>C8118+D8118-E8118</f>
        <v>312748.20999999996</v>
      </c>
    </row>
    <row r="8119" spans="1:6" ht="12.75">
      <c r="A8119" s="51">
        <v>958</v>
      </c>
      <c r="B8119" s="39" t="s">
        <v>154</v>
      </c>
      <c r="C8119" s="40">
        <v>-0.01000000024214387</v>
      </c>
      <c r="D8119" s="42">
        <v>0</v>
      </c>
      <c r="E8119" s="41">
        <v>0</v>
      </c>
      <c r="F8119" s="43">
        <f>C8119+D8119-E8119</f>
        <v>-0.01000000024214387</v>
      </c>
    </row>
    <row r="8120" spans="1:6" ht="12.75">
      <c r="A8120" s="50" t="s">
        <v>233</v>
      </c>
      <c r="B8120" s="39" t="s">
        <v>12</v>
      </c>
      <c r="C8120" s="40">
        <v>2550438.7500000014</v>
      </c>
      <c r="D8120" s="42">
        <v>0</v>
      </c>
      <c r="E8120" s="41">
        <v>0</v>
      </c>
      <c r="F8120" s="43">
        <f aca="true" t="shared" si="203" ref="F8120:F8139">C8120+D8120-E8120</f>
        <v>2550438.7500000014</v>
      </c>
    </row>
    <row r="8121" spans="1:6" ht="12.75">
      <c r="A8121" s="50" t="s">
        <v>306</v>
      </c>
      <c r="B8121" s="39" t="s">
        <v>307</v>
      </c>
      <c r="C8121" s="40">
        <v>0</v>
      </c>
      <c r="D8121" s="42">
        <v>0</v>
      </c>
      <c r="E8121" s="41">
        <v>0</v>
      </c>
      <c r="F8121" s="43">
        <f t="shared" si="203"/>
        <v>0</v>
      </c>
    </row>
    <row r="8122" spans="1:6" ht="12.75">
      <c r="A8122" s="51" t="s">
        <v>234</v>
      </c>
      <c r="B8122" s="39" t="s">
        <v>248</v>
      </c>
      <c r="C8122" s="40">
        <v>2046284.97</v>
      </c>
      <c r="D8122" s="42">
        <v>0</v>
      </c>
      <c r="E8122" s="41">
        <v>0</v>
      </c>
      <c r="F8122" s="43">
        <f t="shared" si="203"/>
        <v>2046284.97</v>
      </c>
    </row>
    <row r="8123" spans="1:6" ht="12.75">
      <c r="A8123" s="50" t="s">
        <v>231</v>
      </c>
      <c r="B8123" s="39" t="s">
        <v>249</v>
      </c>
      <c r="C8123" s="40">
        <v>1031224.9699999976</v>
      </c>
      <c r="D8123" s="42">
        <v>0</v>
      </c>
      <c r="E8123" s="41">
        <v>0</v>
      </c>
      <c r="F8123" s="43">
        <f t="shared" si="203"/>
        <v>1031224.9699999976</v>
      </c>
    </row>
    <row r="8124" spans="1:6" ht="12.75">
      <c r="A8124" s="51" t="s">
        <v>235</v>
      </c>
      <c r="B8124" s="39" t="s">
        <v>250</v>
      </c>
      <c r="C8124" s="40">
        <v>84270.58000000917</v>
      </c>
      <c r="D8124" s="42">
        <v>0</v>
      </c>
      <c r="E8124" s="41">
        <v>0</v>
      </c>
      <c r="F8124" s="43">
        <f t="shared" si="203"/>
        <v>84270.58000000917</v>
      </c>
    </row>
    <row r="8125" spans="1:6" ht="12.75">
      <c r="A8125" s="50" t="s">
        <v>236</v>
      </c>
      <c r="B8125" s="39" t="s">
        <v>251</v>
      </c>
      <c r="C8125" s="40">
        <v>2203097.0500000007</v>
      </c>
      <c r="D8125" s="42">
        <v>0</v>
      </c>
      <c r="E8125" s="41">
        <v>0</v>
      </c>
      <c r="F8125" s="43">
        <f t="shared" si="203"/>
        <v>2203097.0500000007</v>
      </c>
    </row>
    <row r="8126" spans="1:6" ht="12.75">
      <c r="A8126" s="50" t="s">
        <v>237</v>
      </c>
      <c r="B8126" s="39" t="s">
        <v>252</v>
      </c>
      <c r="C8126" s="40">
        <v>2736349.5200000005</v>
      </c>
      <c r="D8126" s="42">
        <v>0</v>
      </c>
      <c r="E8126" s="41">
        <v>0</v>
      </c>
      <c r="F8126" s="43">
        <f t="shared" si="203"/>
        <v>2736349.5200000005</v>
      </c>
    </row>
    <row r="8127" spans="1:6" ht="12.75">
      <c r="A8127" s="50" t="s">
        <v>238</v>
      </c>
      <c r="B8127" s="39" t="s">
        <v>253</v>
      </c>
      <c r="C8127" s="40">
        <v>737556.4800000004</v>
      </c>
      <c r="D8127" s="42">
        <v>0</v>
      </c>
      <c r="E8127" s="41">
        <v>0</v>
      </c>
      <c r="F8127" s="43">
        <f t="shared" si="203"/>
        <v>737556.4800000004</v>
      </c>
    </row>
    <row r="8128" spans="1:6" ht="12.75">
      <c r="A8128" s="50" t="s">
        <v>239</v>
      </c>
      <c r="B8128" s="39" t="s">
        <v>15</v>
      </c>
      <c r="C8128" s="40">
        <v>198.2199999999284</v>
      </c>
      <c r="D8128" s="42">
        <v>0</v>
      </c>
      <c r="E8128" s="41">
        <v>0</v>
      </c>
      <c r="F8128" s="43">
        <f t="shared" si="203"/>
        <v>198.2199999999284</v>
      </c>
    </row>
    <row r="8129" spans="1:6" ht="12.75">
      <c r="A8129" s="50" t="s">
        <v>240</v>
      </c>
      <c r="B8129" s="39" t="s">
        <v>254</v>
      </c>
      <c r="C8129" s="40">
        <v>2363297.78</v>
      </c>
      <c r="D8129" s="42">
        <v>0</v>
      </c>
      <c r="E8129" s="41">
        <v>0</v>
      </c>
      <c r="F8129" s="43">
        <f t="shared" si="203"/>
        <v>2363297.78</v>
      </c>
    </row>
    <row r="8130" spans="1:6" ht="12.75">
      <c r="A8130" s="50" t="s">
        <v>242</v>
      </c>
      <c r="B8130" s="39" t="s">
        <v>255</v>
      </c>
      <c r="C8130" s="40">
        <v>9274611.74999999</v>
      </c>
      <c r="D8130" s="42">
        <v>3014416.67</v>
      </c>
      <c r="E8130" s="41">
        <v>0</v>
      </c>
      <c r="F8130" s="43">
        <f t="shared" si="203"/>
        <v>12289028.41999999</v>
      </c>
    </row>
    <row r="8131" spans="1:6" ht="12.75">
      <c r="A8131" s="50" t="s">
        <v>241</v>
      </c>
      <c r="B8131" s="39" t="s">
        <v>17</v>
      </c>
      <c r="C8131" s="40">
        <v>34983.119999998715</v>
      </c>
      <c r="D8131" s="42">
        <v>0</v>
      </c>
      <c r="E8131" s="41">
        <v>0</v>
      </c>
      <c r="F8131" s="43">
        <f t="shared" si="203"/>
        <v>34983.119999998715</v>
      </c>
    </row>
    <row r="8132" spans="1:6" ht="12.75">
      <c r="A8132" s="50" t="s">
        <v>243</v>
      </c>
      <c r="B8132" s="39" t="s">
        <v>256</v>
      </c>
      <c r="C8132" s="40">
        <v>-137474.05000000252</v>
      </c>
      <c r="D8132" s="42">
        <v>189300</v>
      </c>
      <c r="E8132" s="41">
        <v>0</v>
      </c>
      <c r="F8132" s="43">
        <f t="shared" si="203"/>
        <v>51825.94999999748</v>
      </c>
    </row>
    <row r="8133" spans="1:6" ht="12.75">
      <c r="A8133" s="50" t="s">
        <v>244</v>
      </c>
      <c r="B8133" s="39" t="s">
        <v>257</v>
      </c>
      <c r="C8133" s="40">
        <v>-0.060000000055879354</v>
      </c>
      <c r="D8133" s="42">
        <v>0</v>
      </c>
      <c r="E8133" s="41">
        <v>0</v>
      </c>
      <c r="F8133" s="43">
        <f t="shared" si="203"/>
        <v>-0.060000000055879354</v>
      </c>
    </row>
    <row r="8134" spans="1:6" ht="12.75">
      <c r="A8134" s="50" t="s">
        <v>245</v>
      </c>
      <c r="B8134" s="39" t="s">
        <v>258</v>
      </c>
      <c r="C8134" s="40">
        <v>0.5600000000558794</v>
      </c>
      <c r="D8134" s="42">
        <v>0</v>
      </c>
      <c r="E8134" s="41">
        <v>0</v>
      </c>
      <c r="F8134" s="43">
        <f t="shared" si="203"/>
        <v>0.5600000000558794</v>
      </c>
    </row>
    <row r="8135" spans="1:6" ht="12.75">
      <c r="A8135" s="51">
        <v>980</v>
      </c>
      <c r="B8135" s="39" t="s">
        <v>259</v>
      </c>
      <c r="C8135" s="40">
        <v>6982219.390000001</v>
      </c>
      <c r="D8135" s="42">
        <v>0</v>
      </c>
      <c r="E8135" s="41">
        <v>0</v>
      </c>
      <c r="F8135" s="43">
        <f t="shared" si="203"/>
        <v>6982219.390000001</v>
      </c>
    </row>
    <row r="8136" spans="1:6" ht="12.75">
      <c r="A8136" s="51"/>
      <c r="B8136" s="39" t="s">
        <v>29</v>
      </c>
      <c r="C8136" s="40">
        <v>59496.089999999385</v>
      </c>
      <c r="D8136" s="42">
        <v>0</v>
      </c>
      <c r="E8136" s="41">
        <v>0</v>
      </c>
      <c r="F8136" s="43">
        <f t="shared" si="203"/>
        <v>59496.089999999385</v>
      </c>
    </row>
    <row r="8137" spans="1:6" ht="12.75">
      <c r="A8137" s="50" t="s">
        <v>246</v>
      </c>
      <c r="B8137" s="39" t="s">
        <v>30</v>
      </c>
      <c r="C8137" s="40">
        <v>147636.22000000003</v>
      </c>
      <c r="D8137" s="42">
        <v>0</v>
      </c>
      <c r="E8137" s="41">
        <v>0</v>
      </c>
      <c r="F8137" s="43">
        <f t="shared" si="203"/>
        <v>147636.22000000003</v>
      </c>
    </row>
    <row r="8138" spans="1:6" ht="12.75">
      <c r="A8138" s="50"/>
      <c r="B8138" s="39" t="s">
        <v>67</v>
      </c>
      <c r="C8138" s="40">
        <v>1518343.6500000001</v>
      </c>
      <c r="D8138" s="42">
        <v>0</v>
      </c>
      <c r="E8138" s="41">
        <v>0</v>
      </c>
      <c r="F8138" s="43">
        <f t="shared" si="203"/>
        <v>1518343.6500000001</v>
      </c>
    </row>
    <row r="8139" spans="1:6" ht="12.75">
      <c r="A8139" s="50"/>
      <c r="B8139" s="44" t="s">
        <v>66</v>
      </c>
      <c r="C8139" s="40">
        <v>73994.80999999995</v>
      </c>
      <c r="D8139" s="42">
        <v>4440</v>
      </c>
      <c r="E8139" s="41">
        <v>0</v>
      </c>
      <c r="F8139" s="43">
        <f t="shared" si="203"/>
        <v>78434.80999999995</v>
      </c>
    </row>
    <row r="8140" spans="1:6" ht="15">
      <c r="A8140" s="52"/>
      <c r="B8140" s="45" t="s">
        <v>5</v>
      </c>
      <c r="C8140" s="46">
        <v>42478411.48999997</v>
      </c>
      <c r="D8140" s="47">
        <f>SUM(D8115:D8139)</f>
        <v>3208456.67</v>
      </c>
      <c r="E8140" s="47">
        <f>SUM(E8115:E8139)</f>
        <v>0</v>
      </c>
      <c r="F8140" s="46">
        <f>SUM(F8115:F8139)</f>
        <v>45686868.15999997</v>
      </c>
    </row>
    <row r="8155" ht="12.75">
      <c r="B8155" s="37" t="s">
        <v>18</v>
      </c>
    </row>
    <row r="8156" spans="2:6" ht="12.75">
      <c r="B8156" s="34" t="s">
        <v>19</v>
      </c>
      <c r="C8156" s="35"/>
      <c r="D8156" s="35"/>
      <c r="E8156" s="36"/>
      <c r="F8156" s="36"/>
    </row>
    <row r="8157" spans="2:6" ht="15.75">
      <c r="B8157" s="34"/>
      <c r="C8157" s="14" t="s">
        <v>25</v>
      </c>
      <c r="D8157" s="14"/>
      <c r="E8157" s="15"/>
      <c r="F8157" s="38">
        <v>205</v>
      </c>
    </row>
    <row r="8158" spans="1:6" ht="12.75">
      <c r="A8158" s="49"/>
      <c r="B8158" s="58" t="s">
        <v>7</v>
      </c>
      <c r="C8158" s="60" t="s">
        <v>352</v>
      </c>
      <c r="D8158" s="60" t="s">
        <v>4</v>
      </c>
      <c r="E8158" s="60" t="s">
        <v>6</v>
      </c>
      <c r="F8158" s="60" t="s">
        <v>353</v>
      </c>
    </row>
    <row r="8159" spans="1:6" ht="12.75">
      <c r="A8159" s="49" t="s">
        <v>228</v>
      </c>
      <c r="B8159" s="59"/>
      <c r="C8159" s="61"/>
      <c r="D8159" s="61"/>
      <c r="E8159" s="61"/>
      <c r="F8159" s="61"/>
    </row>
    <row r="8160" spans="1:6" ht="12.75">
      <c r="A8160" s="50"/>
      <c r="B8160" s="39" t="s">
        <v>8</v>
      </c>
      <c r="C8160" s="40">
        <v>130291.95999997854</v>
      </c>
      <c r="D8160" s="41">
        <v>0</v>
      </c>
      <c r="E8160" s="42">
        <v>0</v>
      </c>
      <c r="F8160" s="43">
        <f>C8160+D8160-E8160</f>
        <v>130291.95999997854</v>
      </c>
    </row>
    <row r="8161" spans="1:6" ht="12.75">
      <c r="A8161" s="50" t="s">
        <v>229</v>
      </c>
      <c r="B8161" s="39" t="s">
        <v>9</v>
      </c>
      <c r="C8161" s="40">
        <v>3058887.1300000004</v>
      </c>
      <c r="D8161" s="42">
        <v>0</v>
      </c>
      <c r="E8161" s="41">
        <v>0</v>
      </c>
      <c r="F8161" s="43">
        <f>C8161+D8161-E8161</f>
        <v>3058887.1300000004</v>
      </c>
    </row>
    <row r="8162" spans="1:6" ht="12.75">
      <c r="A8162" s="50" t="s">
        <v>230</v>
      </c>
      <c r="B8162" s="39" t="s">
        <v>10</v>
      </c>
      <c r="C8162" s="40">
        <v>7270254.4</v>
      </c>
      <c r="D8162" s="42">
        <v>0</v>
      </c>
      <c r="E8162" s="41">
        <v>0</v>
      </c>
      <c r="F8162" s="43">
        <f>C8162+D8162-E8162</f>
        <v>7270254.4</v>
      </c>
    </row>
    <row r="8163" spans="1:6" ht="12.75">
      <c r="A8163" s="50" t="s">
        <v>232</v>
      </c>
      <c r="B8163" s="39" t="s">
        <v>247</v>
      </c>
      <c r="C8163" s="40">
        <v>312748.20999999996</v>
      </c>
      <c r="D8163" s="42">
        <v>0</v>
      </c>
      <c r="E8163" s="41">
        <v>0</v>
      </c>
      <c r="F8163" s="43">
        <f>C8163+D8163-E8163</f>
        <v>312748.20999999996</v>
      </c>
    </row>
    <row r="8164" spans="1:6" ht="12.75">
      <c r="A8164" s="51">
        <v>958</v>
      </c>
      <c r="B8164" s="39" t="s">
        <v>154</v>
      </c>
      <c r="C8164" s="40">
        <v>-0.01000000024214387</v>
      </c>
      <c r="D8164" s="42">
        <v>0</v>
      </c>
      <c r="E8164" s="41">
        <v>0</v>
      </c>
      <c r="F8164" s="43">
        <f>C8164+D8164-E8164</f>
        <v>-0.01000000024214387</v>
      </c>
    </row>
    <row r="8165" spans="1:6" ht="12.75">
      <c r="A8165" s="50" t="s">
        <v>233</v>
      </c>
      <c r="B8165" s="39" t="s">
        <v>12</v>
      </c>
      <c r="C8165" s="40">
        <v>2550438.7500000014</v>
      </c>
      <c r="D8165" s="42">
        <v>0</v>
      </c>
      <c r="E8165" s="41">
        <v>1078599.94</v>
      </c>
      <c r="F8165" s="43">
        <f aca="true" t="shared" si="204" ref="F8165:F8184">C8165+D8165-E8165</f>
        <v>1471838.8100000015</v>
      </c>
    </row>
    <row r="8166" spans="1:6" ht="12.75">
      <c r="A8166" s="50" t="s">
        <v>306</v>
      </c>
      <c r="B8166" s="39" t="s">
        <v>307</v>
      </c>
      <c r="C8166" s="40">
        <v>0</v>
      </c>
      <c r="D8166" s="42">
        <v>0</v>
      </c>
      <c r="E8166" s="41">
        <v>0</v>
      </c>
      <c r="F8166" s="43">
        <f t="shared" si="204"/>
        <v>0</v>
      </c>
    </row>
    <row r="8167" spans="1:6" ht="12.75">
      <c r="A8167" s="51" t="s">
        <v>234</v>
      </c>
      <c r="B8167" s="39" t="s">
        <v>248</v>
      </c>
      <c r="C8167" s="40">
        <v>2046284.97</v>
      </c>
      <c r="D8167" s="42">
        <v>0</v>
      </c>
      <c r="E8167" s="41">
        <v>0</v>
      </c>
      <c r="F8167" s="43">
        <f t="shared" si="204"/>
        <v>2046284.97</v>
      </c>
    </row>
    <row r="8168" spans="1:6" ht="12.75">
      <c r="A8168" s="50" t="s">
        <v>231</v>
      </c>
      <c r="B8168" s="39" t="s">
        <v>249</v>
      </c>
      <c r="C8168" s="40">
        <v>1031224.9699999976</v>
      </c>
      <c r="D8168" s="42">
        <v>0</v>
      </c>
      <c r="E8168" s="41">
        <v>451952.08</v>
      </c>
      <c r="F8168" s="43">
        <f t="shared" si="204"/>
        <v>579272.8899999976</v>
      </c>
    </row>
    <row r="8169" spans="1:6" ht="12.75">
      <c r="A8169" s="51" t="s">
        <v>235</v>
      </c>
      <c r="B8169" s="39" t="s">
        <v>250</v>
      </c>
      <c r="C8169" s="40">
        <v>84270.58000000917</v>
      </c>
      <c r="D8169" s="42">
        <v>0</v>
      </c>
      <c r="E8169" s="41">
        <v>0</v>
      </c>
      <c r="F8169" s="43">
        <f t="shared" si="204"/>
        <v>84270.58000000917</v>
      </c>
    </row>
    <row r="8170" spans="1:6" ht="12.75">
      <c r="A8170" s="50" t="s">
        <v>236</v>
      </c>
      <c r="B8170" s="39" t="s">
        <v>251</v>
      </c>
      <c r="C8170" s="40">
        <v>2203097.0500000007</v>
      </c>
      <c r="D8170" s="42">
        <v>0</v>
      </c>
      <c r="E8170" s="41">
        <v>159500</v>
      </c>
      <c r="F8170" s="43">
        <f t="shared" si="204"/>
        <v>2043597.0500000007</v>
      </c>
    </row>
    <row r="8171" spans="1:6" ht="12.75">
      <c r="A8171" s="50" t="s">
        <v>237</v>
      </c>
      <c r="B8171" s="39" t="s">
        <v>252</v>
      </c>
      <c r="C8171" s="40">
        <v>2736349.5200000005</v>
      </c>
      <c r="D8171" s="42">
        <v>0</v>
      </c>
      <c r="E8171" s="41">
        <v>21912</v>
      </c>
      <c r="F8171" s="43">
        <f t="shared" si="204"/>
        <v>2714437.5200000005</v>
      </c>
    </row>
    <row r="8172" spans="1:6" ht="12.75">
      <c r="A8172" s="50" t="s">
        <v>238</v>
      </c>
      <c r="B8172" s="39" t="s">
        <v>253</v>
      </c>
      <c r="C8172" s="40">
        <v>737556.4800000004</v>
      </c>
      <c r="D8172" s="42">
        <v>0</v>
      </c>
      <c r="E8172" s="41">
        <v>0</v>
      </c>
      <c r="F8172" s="43">
        <f t="shared" si="204"/>
        <v>737556.4800000004</v>
      </c>
    </row>
    <row r="8173" spans="1:6" ht="12.75">
      <c r="A8173" s="50" t="s">
        <v>239</v>
      </c>
      <c r="B8173" s="39" t="s">
        <v>15</v>
      </c>
      <c r="C8173" s="40">
        <v>198.2199999999284</v>
      </c>
      <c r="D8173" s="42">
        <v>0</v>
      </c>
      <c r="E8173" s="41">
        <v>0</v>
      </c>
      <c r="F8173" s="43">
        <f t="shared" si="204"/>
        <v>198.2199999999284</v>
      </c>
    </row>
    <row r="8174" spans="1:6" ht="12.75">
      <c r="A8174" s="50" t="s">
        <v>240</v>
      </c>
      <c r="B8174" s="39" t="s">
        <v>254</v>
      </c>
      <c r="C8174" s="40">
        <v>2363297.78</v>
      </c>
      <c r="D8174" s="42">
        <v>0</v>
      </c>
      <c r="E8174" s="41">
        <v>62040</v>
      </c>
      <c r="F8174" s="43">
        <f t="shared" si="204"/>
        <v>2301257.78</v>
      </c>
    </row>
    <row r="8175" spans="1:6" ht="12.75">
      <c r="A8175" s="50" t="s">
        <v>242</v>
      </c>
      <c r="B8175" s="39" t="s">
        <v>255</v>
      </c>
      <c r="C8175" s="40">
        <v>12289028.41999999</v>
      </c>
      <c r="D8175" s="42">
        <v>0</v>
      </c>
      <c r="E8175" s="41">
        <v>3028469.32</v>
      </c>
      <c r="F8175" s="43">
        <f t="shared" si="204"/>
        <v>9260559.09999999</v>
      </c>
    </row>
    <row r="8176" spans="1:6" ht="12.75">
      <c r="A8176" s="50" t="s">
        <v>241</v>
      </c>
      <c r="B8176" s="39" t="s">
        <v>17</v>
      </c>
      <c r="C8176" s="40">
        <v>34983.119999998715</v>
      </c>
      <c r="D8176" s="42">
        <v>0</v>
      </c>
      <c r="E8176" s="41">
        <v>0</v>
      </c>
      <c r="F8176" s="43">
        <f t="shared" si="204"/>
        <v>34983.119999998715</v>
      </c>
    </row>
    <row r="8177" spans="1:6" ht="12.75">
      <c r="A8177" s="50" t="s">
        <v>243</v>
      </c>
      <c r="B8177" s="39" t="s">
        <v>256</v>
      </c>
      <c r="C8177" s="40">
        <v>51825.94999999748</v>
      </c>
      <c r="D8177" s="42">
        <v>0</v>
      </c>
      <c r="E8177" s="41">
        <v>0</v>
      </c>
      <c r="F8177" s="43">
        <f t="shared" si="204"/>
        <v>51825.94999999748</v>
      </c>
    </row>
    <row r="8178" spans="1:6" ht="12.75">
      <c r="A8178" s="50" t="s">
        <v>244</v>
      </c>
      <c r="B8178" s="39" t="s">
        <v>257</v>
      </c>
      <c r="C8178" s="40">
        <v>-0.060000000055879354</v>
      </c>
      <c r="D8178" s="42">
        <v>0</v>
      </c>
      <c r="E8178" s="41">
        <v>0</v>
      </c>
      <c r="F8178" s="43">
        <f t="shared" si="204"/>
        <v>-0.060000000055879354</v>
      </c>
    </row>
    <row r="8179" spans="1:6" ht="12.75">
      <c r="A8179" s="50" t="s">
        <v>245</v>
      </c>
      <c r="B8179" s="39" t="s">
        <v>258</v>
      </c>
      <c r="C8179" s="40">
        <v>0.5600000000558794</v>
      </c>
      <c r="D8179" s="42">
        <v>0</v>
      </c>
      <c r="E8179" s="41">
        <v>0</v>
      </c>
      <c r="F8179" s="43">
        <f t="shared" si="204"/>
        <v>0.5600000000558794</v>
      </c>
    </row>
    <row r="8180" spans="1:6" ht="12.75">
      <c r="A8180" s="51">
        <v>980</v>
      </c>
      <c r="B8180" s="39" t="s">
        <v>259</v>
      </c>
      <c r="C8180" s="40">
        <v>6982219.390000001</v>
      </c>
      <c r="D8180" s="42">
        <v>0</v>
      </c>
      <c r="E8180" s="41">
        <v>0</v>
      </c>
      <c r="F8180" s="43">
        <f t="shared" si="204"/>
        <v>6982219.390000001</v>
      </c>
    </row>
    <row r="8181" spans="1:6" ht="12.75">
      <c r="A8181" s="51"/>
      <c r="B8181" s="39" t="s">
        <v>29</v>
      </c>
      <c r="C8181" s="40">
        <v>59496.089999999385</v>
      </c>
      <c r="D8181" s="42">
        <v>0</v>
      </c>
      <c r="E8181" s="41">
        <v>0</v>
      </c>
      <c r="F8181" s="43">
        <f t="shared" si="204"/>
        <v>59496.089999999385</v>
      </c>
    </row>
    <row r="8182" spans="1:6" ht="12.75">
      <c r="A8182" s="50" t="s">
        <v>246</v>
      </c>
      <c r="B8182" s="39" t="s">
        <v>30</v>
      </c>
      <c r="C8182" s="40">
        <v>147636.22000000003</v>
      </c>
      <c r="D8182" s="42">
        <v>0</v>
      </c>
      <c r="E8182" s="41">
        <v>0</v>
      </c>
      <c r="F8182" s="43">
        <f t="shared" si="204"/>
        <v>147636.22000000003</v>
      </c>
    </row>
    <row r="8183" spans="1:6" ht="12.75">
      <c r="A8183" s="50"/>
      <c r="B8183" s="39" t="s">
        <v>67</v>
      </c>
      <c r="C8183" s="40">
        <v>1518343.6500000001</v>
      </c>
      <c r="D8183" s="42">
        <v>0</v>
      </c>
      <c r="E8183" s="41">
        <v>0</v>
      </c>
      <c r="F8183" s="43">
        <f t="shared" si="204"/>
        <v>1518343.6500000001</v>
      </c>
    </row>
    <row r="8184" spans="1:6" ht="12.75">
      <c r="A8184" s="50"/>
      <c r="B8184" s="44" t="s">
        <v>66</v>
      </c>
      <c r="C8184" s="40">
        <v>78434.80999999995</v>
      </c>
      <c r="D8184" s="42">
        <v>0</v>
      </c>
      <c r="E8184" s="41">
        <v>0</v>
      </c>
      <c r="F8184" s="43">
        <f t="shared" si="204"/>
        <v>78434.80999999995</v>
      </c>
    </row>
    <row r="8185" spans="1:6" ht="15">
      <c r="A8185" s="52"/>
      <c r="B8185" s="45" t="s">
        <v>5</v>
      </c>
      <c r="C8185" s="46">
        <v>45686868.15999997</v>
      </c>
      <c r="D8185" s="47">
        <f>SUM(D8160:D8184)</f>
        <v>0</v>
      </c>
      <c r="E8185" s="47">
        <f>SUM(E8160:E8184)</f>
        <v>4802473.34</v>
      </c>
      <c r="F8185" s="46">
        <f>SUM(F8160:F8184)</f>
        <v>40884394.81999997</v>
      </c>
    </row>
    <row r="8201" ht="12.75">
      <c r="B8201" s="37" t="s">
        <v>18</v>
      </c>
    </row>
    <row r="8202" spans="2:6" ht="12.75">
      <c r="B8202" s="34" t="s">
        <v>19</v>
      </c>
      <c r="C8202" s="35"/>
      <c r="D8202" s="35"/>
      <c r="E8202" s="36"/>
      <c r="F8202" s="36"/>
    </row>
    <row r="8203" spans="2:6" ht="15.75">
      <c r="B8203" s="34"/>
      <c r="C8203" s="14" t="s">
        <v>25</v>
      </c>
      <c r="D8203" s="14"/>
      <c r="E8203" s="15"/>
      <c r="F8203" s="38">
        <v>206</v>
      </c>
    </row>
    <row r="8204" spans="1:6" ht="12.75">
      <c r="A8204" s="49"/>
      <c r="B8204" s="58" t="s">
        <v>7</v>
      </c>
      <c r="C8204" s="60" t="s">
        <v>353</v>
      </c>
      <c r="D8204" s="60" t="s">
        <v>4</v>
      </c>
      <c r="E8204" s="60" t="s">
        <v>6</v>
      </c>
      <c r="F8204" s="60" t="s">
        <v>354</v>
      </c>
    </row>
    <row r="8205" spans="1:6" ht="12.75">
      <c r="A8205" s="49" t="s">
        <v>228</v>
      </c>
      <c r="B8205" s="59"/>
      <c r="C8205" s="61"/>
      <c r="D8205" s="61"/>
      <c r="E8205" s="61"/>
      <c r="F8205" s="61"/>
    </row>
    <row r="8206" spans="1:6" ht="12.75">
      <c r="A8206" s="50"/>
      <c r="B8206" s="39" t="s">
        <v>8</v>
      </c>
      <c r="C8206" s="40">
        <v>130291.95999997854</v>
      </c>
      <c r="D8206" s="41">
        <v>0</v>
      </c>
      <c r="E8206" s="42">
        <v>300</v>
      </c>
      <c r="F8206" s="43">
        <f>C8206+D8206-E8206</f>
        <v>129991.95999997854</v>
      </c>
    </row>
    <row r="8207" spans="1:6" ht="12.75">
      <c r="A8207" s="50" t="s">
        <v>229</v>
      </c>
      <c r="B8207" s="39" t="s">
        <v>9</v>
      </c>
      <c r="C8207" s="40">
        <v>3058887.1300000004</v>
      </c>
      <c r="D8207" s="42">
        <v>0</v>
      </c>
      <c r="E8207" s="41">
        <v>0</v>
      </c>
      <c r="F8207" s="43">
        <f>C8207+D8207-E8207</f>
        <v>3058887.1300000004</v>
      </c>
    </row>
    <row r="8208" spans="1:6" ht="12.75">
      <c r="A8208" s="50" t="s">
        <v>230</v>
      </c>
      <c r="B8208" s="39" t="s">
        <v>10</v>
      </c>
      <c r="C8208" s="40">
        <v>7270254.4</v>
      </c>
      <c r="D8208" s="42">
        <v>0</v>
      </c>
      <c r="E8208" s="41">
        <v>0</v>
      </c>
      <c r="F8208" s="43">
        <f>C8208+D8208-E8208</f>
        <v>7270254.4</v>
      </c>
    </row>
    <row r="8209" spans="1:6" ht="12.75">
      <c r="A8209" s="50" t="s">
        <v>232</v>
      </c>
      <c r="B8209" s="39" t="s">
        <v>247</v>
      </c>
      <c r="C8209" s="40">
        <v>312748.20999999996</v>
      </c>
      <c r="D8209" s="42">
        <v>0</v>
      </c>
      <c r="E8209" s="41">
        <v>0</v>
      </c>
      <c r="F8209" s="43">
        <f>C8209+D8209-E8209</f>
        <v>312748.20999999996</v>
      </c>
    </row>
    <row r="8210" spans="1:6" ht="12.75">
      <c r="A8210" s="51">
        <v>958</v>
      </c>
      <c r="B8210" s="39" t="s">
        <v>154</v>
      </c>
      <c r="C8210" s="40">
        <v>-0.01000000024214387</v>
      </c>
      <c r="D8210" s="42">
        <v>0</v>
      </c>
      <c r="E8210" s="41">
        <v>0</v>
      </c>
      <c r="F8210" s="43">
        <f>C8210+D8210-E8210</f>
        <v>-0.01000000024214387</v>
      </c>
    </row>
    <row r="8211" spans="1:6" ht="12.75">
      <c r="A8211" s="50" t="s">
        <v>233</v>
      </c>
      <c r="B8211" s="39" t="s">
        <v>12</v>
      </c>
      <c r="C8211" s="40">
        <v>1471838.8100000015</v>
      </c>
      <c r="D8211" s="42">
        <v>0</v>
      </c>
      <c r="E8211" s="41">
        <v>0</v>
      </c>
      <c r="F8211" s="43">
        <f aca="true" t="shared" si="205" ref="F8211:F8230">C8211+D8211-E8211</f>
        <v>1471838.8100000015</v>
      </c>
    </row>
    <row r="8212" spans="1:6" ht="12.75">
      <c r="A8212" s="50" t="s">
        <v>306</v>
      </c>
      <c r="B8212" s="39" t="s">
        <v>307</v>
      </c>
      <c r="C8212" s="40">
        <v>0</v>
      </c>
      <c r="D8212" s="42">
        <v>0</v>
      </c>
      <c r="E8212" s="41">
        <v>0</v>
      </c>
      <c r="F8212" s="43">
        <f t="shared" si="205"/>
        <v>0</v>
      </c>
    </row>
    <row r="8213" spans="1:6" ht="12.75">
      <c r="A8213" s="51" t="s">
        <v>234</v>
      </c>
      <c r="B8213" s="39" t="s">
        <v>248</v>
      </c>
      <c r="C8213" s="40">
        <v>2046284.97</v>
      </c>
      <c r="D8213" s="42">
        <v>0</v>
      </c>
      <c r="E8213" s="41">
        <v>0</v>
      </c>
      <c r="F8213" s="43">
        <f t="shared" si="205"/>
        <v>2046284.97</v>
      </c>
    </row>
    <row r="8214" spans="1:6" ht="12.75">
      <c r="A8214" s="50" t="s">
        <v>231</v>
      </c>
      <c r="B8214" s="39" t="s">
        <v>249</v>
      </c>
      <c r="C8214" s="40">
        <v>579272.8899999976</v>
      </c>
      <c r="D8214" s="42">
        <v>0</v>
      </c>
      <c r="E8214" s="41">
        <v>0</v>
      </c>
      <c r="F8214" s="43">
        <f t="shared" si="205"/>
        <v>579272.8899999976</v>
      </c>
    </row>
    <row r="8215" spans="1:6" ht="12.75">
      <c r="A8215" s="51" t="s">
        <v>235</v>
      </c>
      <c r="B8215" s="39" t="s">
        <v>250</v>
      </c>
      <c r="C8215" s="40">
        <v>84270.58000000917</v>
      </c>
      <c r="D8215" s="42">
        <v>0</v>
      </c>
      <c r="E8215" s="41">
        <v>0</v>
      </c>
      <c r="F8215" s="43">
        <f t="shared" si="205"/>
        <v>84270.58000000917</v>
      </c>
    </row>
    <row r="8216" spans="1:6" ht="12.75">
      <c r="A8216" s="50" t="s">
        <v>236</v>
      </c>
      <c r="B8216" s="39" t="s">
        <v>251</v>
      </c>
      <c r="C8216" s="40">
        <v>2043597.0500000007</v>
      </c>
      <c r="D8216" s="42">
        <v>0</v>
      </c>
      <c r="E8216" s="41">
        <v>0</v>
      </c>
      <c r="F8216" s="43">
        <f t="shared" si="205"/>
        <v>2043597.0500000007</v>
      </c>
    </row>
    <row r="8217" spans="1:6" ht="12.75">
      <c r="A8217" s="50" t="s">
        <v>237</v>
      </c>
      <c r="B8217" s="39" t="s">
        <v>252</v>
      </c>
      <c r="C8217" s="40">
        <v>2714437.5200000005</v>
      </c>
      <c r="D8217" s="42">
        <v>0</v>
      </c>
      <c r="E8217" s="41">
        <v>0</v>
      </c>
      <c r="F8217" s="43">
        <f t="shared" si="205"/>
        <v>2714437.5200000005</v>
      </c>
    </row>
    <row r="8218" spans="1:6" ht="12.75">
      <c r="A8218" s="50" t="s">
        <v>238</v>
      </c>
      <c r="B8218" s="39" t="s">
        <v>253</v>
      </c>
      <c r="C8218" s="40">
        <v>737556.4800000004</v>
      </c>
      <c r="D8218" s="42">
        <v>0</v>
      </c>
      <c r="E8218" s="41">
        <v>0</v>
      </c>
      <c r="F8218" s="43">
        <f t="shared" si="205"/>
        <v>737556.4800000004</v>
      </c>
    </row>
    <row r="8219" spans="1:6" ht="12.75">
      <c r="A8219" s="50" t="s">
        <v>239</v>
      </c>
      <c r="B8219" s="39" t="s">
        <v>15</v>
      </c>
      <c r="C8219" s="40">
        <v>198.2199999999284</v>
      </c>
      <c r="D8219" s="42">
        <v>0</v>
      </c>
      <c r="E8219" s="41">
        <v>0</v>
      </c>
      <c r="F8219" s="43">
        <f t="shared" si="205"/>
        <v>198.2199999999284</v>
      </c>
    </row>
    <row r="8220" spans="1:6" ht="12.75">
      <c r="A8220" s="50" t="s">
        <v>240</v>
      </c>
      <c r="B8220" s="39" t="s">
        <v>254</v>
      </c>
      <c r="C8220" s="40">
        <v>2301257.78</v>
      </c>
      <c r="D8220" s="42">
        <v>0</v>
      </c>
      <c r="E8220" s="41">
        <v>0</v>
      </c>
      <c r="F8220" s="43">
        <f t="shared" si="205"/>
        <v>2301257.78</v>
      </c>
    </row>
    <row r="8221" spans="1:6" ht="12.75">
      <c r="A8221" s="50" t="s">
        <v>242</v>
      </c>
      <c r="B8221" s="39" t="s">
        <v>255</v>
      </c>
      <c r="C8221" s="40">
        <v>9260559.09999999</v>
      </c>
      <c r="D8221" s="42">
        <v>0</v>
      </c>
      <c r="E8221" s="41">
        <v>0</v>
      </c>
      <c r="F8221" s="43">
        <f t="shared" si="205"/>
        <v>9260559.09999999</v>
      </c>
    </row>
    <row r="8222" spans="1:6" ht="12.75">
      <c r="A8222" s="50" t="s">
        <v>241</v>
      </c>
      <c r="B8222" s="39" t="s">
        <v>17</v>
      </c>
      <c r="C8222" s="40">
        <v>34983.119999998715</v>
      </c>
      <c r="D8222" s="42">
        <v>0</v>
      </c>
      <c r="E8222" s="41">
        <v>0</v>
      </c>
      <c r="F8222" s="43">
        <f t="shared" si="205"/>
        <v>34983.119999998715</v>
      </c>
    </row>
    <row r="8223" spans="1:6" ht="12.75">
      <c r="A8223" s="50" t="s">
        <v>243</v>
      </c>
      <c r="B8223" s="39" t="s">
        <v>256</v>
      </c>
      <c r="C8223" s="40">
        <v>51825.94999999748</v>
      </c>
      <c r="D8223" s="42">
        <v>0</v>
      </c>
      <c r="E8223" s="41">
        <v>0</v>
      </c>
      <c r="F8223" s="43">
        <f t="shared" si="205"/>
        <v>51825.94999999748</v>
      </c>
    </row>
    <row r="8224" spans="1:6" ht="12.75">
      <c r="A8224" s="50" t="s">
        <v>244</v>
      </c>
      <c r="B8224" s="39" t="s">
        <v>257</v>
      </c>
      <c r="C8224" s="40">
        <v>-0.060000000055879354</v>
      </c>
      <c r="D8224" s="42">
        <v>0</v>
      </c>
      <c r="E8224" s="41">
        <v>0</v>
      </c>
      <c r="F8224" s="43">
        <f t="shared" si="205"/>
        <v>-0.060000000055879354</v>
      </c>
    </row>
    <row r="8225" spans="1:6" ht="12.75">
      <c r="A8225" s="50" t="s">
        <v>245</v>
      </c>
      <c r="B8225" s="39" t="s">
        <v>258</v>
      </c>
      <c r="C8225" s="40">
        <v>0.5600000000558794</v>
      </c>
      <c r="D8225" s="42">
        <v>0</v>
      </c>
      <c r="E8225" s="41">
        <v>0</v>
      </c>
      <c r="F8225" s="43">
        <f t="shared" si="205"/>
        <v>0.5600000000558794</v>
      </c>
    </row>
    <row r="8226" spans="1:6" ht="12.75">
      <c r="A8226" s="51">
        <v>980</v>
      </c>
      <c r="B8226" s="39" t="s">
        <v>259</v>
      </c>
      <c r="C8226" s="40">
        <v>6982219.390000001</v>
      </c>
      <c r="D8226" s="42">
        <v>0</v>
      </c>
      <c r="E8226" s="41">
        <v>0</v>
      </c>
      <c r="F8226" s="43">
        <f t="shared" si="205"/>
        <v>6982219.390000001</v>
      </c>
    </row>
    <row r="8227" spans="1:6" ht="12.75">
      <c r="A8227" s="51"/>
      <c r="B8227" s="39" t="s">
        <v>29</v>
      </c>
      <c r="C8227" s="40">
        <v>59496.089999999385</v>
      </c>
      <c r="D8227" s="42">
        <v>2583639.59</v>
      </c>
      <c r="E8227" s="41">
        <v>0</v>
      </c>
      <c r="F8227" s="43">
        <f t="shared" si="205"/>
        <v>2643135.6799999992</v>
      </c>
    </row>
    <row r="8228" spans="1:6" ht="12.75">
      <c r="A8228" s="50" t="s">
        <v>246</v>
      </c>
      <c r="B8228" s="39" t="s">
        <v>30</v>
      </c>
      <c r="C8228" s="40">
        <v>147636.22000000003</v>
      </c>
      <c r="D8228" s="42">
        <v>0</v>
      </c>
      <c r="E8228" s="41">
        <v>0</v>
      </c>
      <c r="F8228" s="43">
        <f t="shared" si="205"/>
        <v>147636.22000000003</v>
      </c>
    </row>
    <row r="8229" spans="1:6" ht="12.75">
      <c r="A8229" s="50"/>
      <c r="B8229" s="39" t="s">
        <v>67</v>
      </c>
      <c r="C8229" s="40">
        <v>1518343.6500000001</v>
      </c>
      <c r="D8229" s="42">
        <v>0</v>
      </c>
      <c r="E8229" s="41">
        <v>0</v>
      </c>
      <c r="F8229" s="43">
        <f t="shared" si="205"/>
        <v>1518343.6500000001</v>
      </c>
    </row>
    <row r="8230" spans="1:6" ht="12.75">
      <c r="A8230" s="50"/>
      <c r="B8230" s="44" t="s">
        <v>66</v>
      </c>
      <c r="C8230" s="40">
        <v>78434.80999999995</v>
      </c>
      <c r="D8230" s="42">
        <v>6850</v>
      </c>
      <c r="E8230" s="41">
        <v>0</v>
      </c>
      <c r="F8230" s="43">
        <f t="shared" si="205"/>
        <v>85284.80999999995</v>
      </c>
    </row>
    <row r="8231" spans="1:6" ht="15">
      <c r="A8231" s="52"/>
      <c r="B8231" s="45" t="s">
        <v>5</v>
      </c>
      <c r="C8231" s="46">
        <v>40884394.81999997</v>
      </c>
      <c r="D8231" s="47">
        <f>SUM(D8206:D8230)</f>
        <v>2590489.59</v>
      </c>
      <c r="E8231" s="47">
        <f>SUM(E8206:E8230)</f>
        <v>300</v>
      </c>
      <c r="F8231" s="46">
        <f>SUM(F8206:F8230)</f>
        <v>43474584.409999974</v>
      </c>
    </row>
    <row r="8245" ht="12.75">
      <c r="B8245" s="37" t="s">
        <v>18</v>
      </c>
    </row>
    <row r="8246" spans="2:6" ht="12.75">
      <c r="B8246" s="34" t="s">
        <v>19</v>
      </c>
      <c r="C8246" s="35"/>
      <c r="D8246" s="35"/>
      <c r="E8246" s="36"/>
      <c r="F8246" s="36"/>
    </row>
    <row r="8247" spans="2:6" ht="15.75">
      <c r="B8247" s="34"/>
      <c r="C8247" s="14" t="s">
        <v>25</v>
      </c>
      <c r="D8247" s="14"/>
      <c r="E8247" s="15"/>
      <c r="F8247" s="38">
        <v>207</v>
      </c>
    </row>
    <row r="8248" spans="1:6" ht="12.75">
      <c r="A8248" s="49"/>
      <c r="B8248" s="58" t="s">
        <v>7</v>
      </c>
      <c r="C8248" s="60" t="s">
        <v>354</v>
      </c>
      <c r="D8248" s="60" t="s">
        <v>4</v>
      </c>
      <c r="E8248" s="60" t="s">
        <v>6</v>
      </c>
      <c r="F8248" s="60" t="s">
        <v>355</v>
      </c>
    </row>
    <row r="8249" spans="1:6" ht="12.75">
      <c r="A8249" s="49" t="s">
        <v>228</v>
      </c>
      <c r="B8249" s="59"/>
      <c r="C8249" s="61"/>
      <c r="D8249" s="61"/>
      <c r="E8249" s="61"/>
      <c r="F8249" s="61"/>
    </row>
    <row r="8250" spans="1:6" ht="12.75">
      <c r="A8250" s="50"/>
      <c r="B8250" s="39" t="s">
        <v>8</v>
      </c>
      <c r="C8250" s="40">
        <v>129991.95999997854</v>
      </c>
      <c r="D8250" s="41">
        <v>0</v>
      </c>
      <c r="E8250" s="42">
        <v>0</v>
      </c>
      <c r="F8250" s="43">
        <f>C8250+D8250-E8250</f>
        <v>129991.95999997854</v>
      </c>
    </row>
    <row r="8251" spans="1:6" ht="12.75">
      <c r="A8251" s="50" t="s">
        <v>229</v>
      </c>
      <c r="B8251" s="39" t="s">
        <v>9</v>
      </c>
      <c r="C8251" s="40">
        <v>3058887.1300000004</v>
      </c>
      <c r="D8251" s="42">
        <v>4070416.67</v>
      </c>
      <c r="E8251" s="41">
        <v>3879648.72</v>
      </c>
      <c r="F8251" s="43">
        <f>C8251+D8251-E8251</f>
        <v>3249655.0800000005</v>
      </c>
    </row>
    <row r="8252" spans="1:6" ht="12.75">
      <c r="A8252" s="50" t="s">
        <v>230</v>
      </c>
      <c r="B8252" s="39" t="s">
        <v>10</v>
      </c>
      <c r="C8252" s="40">
        <v>7270254.4</v>
      </c>
      <c r="D8252" s="42">
        <v>0</v>
      </c>
      <c r="E8252" s="41">
        <v>0</v>
      </c>
      <c r="F8252" s="43">
        <f>C8252+D8252-E8252</f>
        <v>7270254.4</v>
      </c>
    </row>
    <row r="8253" spans="1:6" ht="12.75">
      <c r="A8253" s="50" t="s">
        <v>232</v>
      </c>
      <c r="B8253" s="39" t="s">
        <v>247</v>
      </c>
      <c r="C8253" s="40">
        <v>312748.20999999996</v>
      </c>
      <c r="D8253" s="42">
        <v>0</v>
      </c>
      <c r="E8253" s="41">
        <v>0</v>
      </c>
      <c r="F8253" s="43">
        <f>C8253+D8253-E8253</f>
        <v>312748.20999999996</v>
      </c>
    </row>
    <row r="8254" spans="1:6" ht="12.75">
      <c r="A8254" s="51">
        <v>958</v>
      </c>
      <c r="B8254" s="39" t="s">
        <v>154</v>
      </c>
      <c r="C8254" s="40">
        <v>-0.01000000024214387</v>
      </c>
      <c r="D8254" s="42">
        <v>0</v>
      </c>
      <c r="E8254" s="41">
        <v>0</v>
      </c>
      <c r="F8254" s="43">
        <f>C8254+D8254-E8254</f>
        <v>-0.01000000024214387</v>
      </c>
    </row>
    <row r="8255" spans="1:6" ht="12.75">
      <c r="A8255" s="50" t="s">
        <v>233</v>
      </c>
      <c r="B8255" s="39" t="s">
        <v>12</v>
      </c>
      <c r="C8255" s="40">
        <v>1471838.8100000015</v>
      </c>
      <c r="D8255" s="42">
        <v>0</v>
      </c>
      <c r="E8255" s="41">
        <v>0</v>
      </c>
      <c r="F8255" s="43">
        <f aca="true" t="shared" si="206" ref="F8255:F8274">C8255+D8255-E8255</f>
        <v>1471838.8100000015</v>
      </c>
    </row>
    <row r="8256" spans="1:6" ht="12.75">
      <c r="A8256" s="50" t="s">
        <v>306</v>
      </c>
      <c r="B8256" s="39" t="s">
        <v>307</v>
      </c>
      <c r="C8256" s="40">
        <v>0</v>
      </c>
      <c r="D8256" s="42">
        <v>0</v>
      </c>
      <c r="E8256" s="41">
        <v>0</v>
      </c>
      <c r="F8256" s="43">
        <f t="shared" si="206"/>
        <v>0</v>
      </c>
    </row>
    <row r="8257" spans="1:6" ht="12.75">
      <c r="A8257" s="51" t="s">
        <v>234</v>
      </c>
      <c r="B8257" s="39" t="s">
        <v>248</v>
      </c>
      <c r="C8257" s="40">
        <v>2046284.97</v>
      </c>
      <c r="D8257" s="42">
        <v>0</v>
      </c>
      <c r="E8257" s="41">
        <v>0</v>
      </c>
      <c r="F8257" s="43">
        <f t="shared" si="206"/>
        <v>2046284.97</v>
      </c>
    </row>
    <row r="8258" spans="1:6" ht="12.75">
      <c r="A8258" s="50" t="s">
        <v>231</v>
      </c>
      <c r="B8258" s="39" t="s">
        <v>249</v>
      </c>
      <c r="C8258" s="40">
        <v>579272.8899999976</v>
      </c>
      <c r="D8258" s="42">
        <v>0</v>
      </c>
      <c r="E8258" s="41">
        <v>0</v>
      </c>
      <c r="F8258" s="43">
        <f t="shared" si="206"/>
        <v>579272.8899999976</v>
      </c>
    </row>
    <row r="8259" spans="1:6" ht="12.75">
      <c r="A8259" s="51" t="s">
        <v>235</v>
      </c>
      <c r="B8259" s="39" t="s">
        <v>250</v>
      </c>
      <c r="C8259" s="40">
        <v>84270.58000000917</v>
      </c>
      <c r="D8259" s="42">
        <v>0</v>
      </c>
      <c r="E8259" s="41">
        <v>0</v>
      </c>
      <c r="F8259" s="43">
        <f t="shared" si="206"/>
        <v>84270.58000000917</v>
      </c>
    </row>
    <row r="8260" spans="1:6" ht="12.75">
      <c r="A8260" s="50" t="s">
        <v>236</v>
      </c>
      <c r="B8260" s="39" t="s">
        <v>251</v>
      </c>
      <c r="C8260" s="40">
        <v>2043597.0500000007</v>
      </c>
      <c r="D8260" s="42">
        <v>0</v>
      </c>
      <c r="E8260" s="41">
        <v>0</v>
      </c>
      <c r="F8260" s="43">
        <f t="shared" si="206"/>
        <v>2043597.0500000007</v>
      </c>
    </row>
    <row r="8261" spans="1:6" ht="12.75">
      <c r="A8261" s="50" t="s">
        <v>237</v>
      </c>
      <c r="B8261" s="39" t="s">
        <v>252</v>
      </c>
      <c r="C8261" s="40">
        <v>2714437.5200000005</v>
      </c>
      <c r="D8261" s="42">
        <v>0</v>
      </c>
      <c r="E8261" s="41">
        <v>0</v>
      </c>
      <c r="F8261" s="43">
        <f t="shared" si="206"/>
        <v>2714437.5200000005</v>
      </c>
    </row>
    <row r="8262" spans="1:6" ht="12.75">
      <c r="A8262" s="50" t="s">
        <v>238</v>
      </c>
      <c r="B8262" s="39" t="s">
        <v>253</v>
      </c>
      <c r="C8262" s="40">
        <v>737556.4800000004</v>
      </c>
      <c r="D8262" s="42">
        <v>0</v>
      </c>
      <c r="E8262" s="41">
        <v>0</v>
      </c>
      <c r="F8262" s="43">
        <f t="shared" si="206"/>
        <v>737556.4800000004</v>
      </c>
    </row>
    <row r="8263" spans="1:6" ht="12.75">
      <c r="A8263" s="50" t="s">
        <v>239</v>
      </c>
      <c r="B8263" s="39" t="s">
        <v>15</v>
      </c>
      <c r="C8263" s="40">
        <v>198.2199999999284</v>
      </c>
      <c r="D8263" s="42">
        <v>0</v>
      </c>
      <c r="E8263" s="41">
        <v>0</v>
      </c>
      <c r="F8263" s="43">
        <f t="shared" si="206"/>
        <v>198.2199999999284</v>
      </c>
    </row>
    <row r="8264" spans="1:6" ht="12.75">
      <c r="A8264" s="50" t="s">
        <v>240</v>
      </c>
      <c r="B8264" s="39" t="s">
        <v>254</v>
      </c>
      <c r="C8264" s="40">
        <v>2301257.78</v>
      </c>
      <c r="D8264" s="42">
        <v>0</v>
      </c>
      <c r="E8264" s="41">
        <v>0</v>
      </c>
      <c r="F8264" s="43">
        <f t="shared" si="206"/>
        <v>2301257.78</v>
      </c>
    </row>
    <row r="8265" spans="1:6" ht="12.75">
      <c r="A8265" s="50" t="s">
        <v>242</v>
      </c>
      <c r="B8265" s="39" t="s">
        <v>255</v>
      </c>
      <c r="C8265" s="40">
        <v>9260559.09999999</v>
      </c>
      <c r="D8265" s="42">
        <v>0</v>
      </c>
      <c r="E8265" s="41">
        <v>0</v>
      </c>
      <c r="F8265" s="43">
        <f t="shared" si="206"/>
        <v>9260559.09999999</v>
      </c>
    </row>
    <row r="8266" spans="1:6" ht="12.75">
      <c r="A8266" s="50" t="s">
        <v>241</v>
      </c>
      <c r="B8266" s="39" t="s">
        <v>17</v>
      </c>
      <c r="C8266" s="40">
        <v>34983.119999998715</v>
      </c>
      <c r="D8266" s="42">
        <v>0</v>
      </c>
      <c r="E8266" s="41">
        <v>0</v>
      </c>
      <c r="F8266" s="43">
        <f t="shared" si="206"/>
        <v>34983.119999998715</v>
      </c>
    </row>
    <row r="8267" spans="1:6" ht="12.75">
      <c r="A8267" s="50" t="s">
        <v>243</v>
      </c>
      <c r="B8267" s="39" t="s">
        <v>256</v>
      </c>
      <c r="C8267" s="40">
        <v>51825.94999999748</v>
      </c>
      <c r="D8267" s="42">
        <v>0</v>
      </c>
      <c r="E8267" s="41">
        <v>0</v>
      </c>
      <c r="F8267" s="43">
        <f t="shared" si="206"/>
        <v>51825.94999999748</v>
      </c>
    </row>
    <row r="8268" spans="1:6" ht="12.75">
      <c r="A8268" s="50" t="s">
        <v>244</v>
      </c>
      <c r="B8268" s="39" t="s">
        <v>257</v>
      </c>
      <c r="C8268" s="40">
        <v>-0.060000000055879354</v>
      </c>
      <c r="D8268" s="42">
        <v>0</v>
      </c>
      <c r="E8268" s="41">
        <v>0</v>
      </c>
      <c r="F8268" s="43">
        <f t="shared" si="206"/>
        <v>-0.060000000055879354</v>
      </c>
    </row>
    <row r="8269" spans="1:6" ht="12.75">
      <c r="A8269" s="50" t="s">
        <v>245</v>
      </c>
      <c r="B8269" s="39" t="s">
        <v>258</v>
      </c>
      <c r="C8269" s="40">
        <v>0.5600000000558794</v>
      </c>
      <c r="D8269" s="42">
        <v>0</v>
      </c>
      <c r="E8269" s="41">
        <v>0</v>
      </c>
      <c r="F8269" s="43">
        <f t="shared" si="206"/>
        <v>0.5600000000558794</v>
      </c>
    </row>
    <row r="8270" spans="1:6" ht="12.75">
      <c r="A8270" s="51">
        <v>980</v>
      </c>
      <c r="B8270" s="39" t="s">
        <v>259</v>
      </c>
      <c r="C8270" s="40">
        <v>6982219.390000001</v>
      </c>
      <c r="D8270" s="42">
        <v>0</v>
      </c>
      <c r="E8270" s="41">
        <v>0</v>
      </c>
      <c r="F8270" s="43">
        <f t="shared" si="206"/>
        <v>6982219.390000001</v>
      </c>
    </row>
    <row r="8271" spans="1:6" ht="12.75">
      <c r="A8271" s="51"/>
      <c r="B8271" s="39" t="s">
        <v>29</v>
      </c>
      <c r="C8271" s="40">
        <v>2643135.6799999992</v>
      </c>
      <c r="D8271" s="42">
        <v>0</v>
      </c>
      <c r="E8271" s="41">
        <v>2583639.56</v>
      </c>
      <c r="F8271" s="43">
        <f t="shared" si="206"/>
        <v>59496.11999999918</v>
      </c>
    </row>
    <row r="8272" spans="1:6" ht="12.75">
      <c r="A8272" s="50" t="s">
        <v>246</v>
      </c>
      <c r="B8272" s="39" t="s">
        <v>30</v>
      </c>
      <c r="C8272" s="40">
        <v>147636.22000000003</v>
      </c>
      <c r="D8272" s="42">
        <v>0</v>
      </c>
      <c r="E8272" s="41">
        <v>0</v>
      </c>
      <c r="F8272" s="43">
        <f t="shared" si="206"/>
        <v>147636.22000000003</v>
      </c>
    </row>
    <row r="8273" spans="1:6" ht="12.75">
      <c r="A8273" s="50"/>
      <c r="B8273" s="39" t="s">
        <v>67</v>
      </c>
      <c r="C8273" s="40">
        <v>1518343.6500000001</v>
      </c>
      <c r="D8273" s="42">
        <v>0</v>
      </c>
      <c r="E8273" s="41">
        <v>0</v>
      </c>
      <c r="F8273" s="43">
        <f t="shared" si="206"/>
        <v>1518343.6500000001</v>
      </c>
    </row>
    <row r="8274" spans="1:6" ht="12.75">
      <c r="A8274" s="50"/>
      <c r="B8274" s="44" t="s">
        <v>66</v>
      </c>
      <c r="C8274" s="40">
        <v>85284.80999999995</v>
      </c>
      <c r="D8274" s="42">
        <v>53947</v>
      </c>
      <c r="E8274" s="41">
        <v>0</v>
      </c>
      <c r="F8274" s="43">
        <f t="shared" si="206"/>
        <v>139231.80999999994</v>
      </c>
    </row>
    <row r="8275" spans="1:6" ht="15">
      <c r="A8275" s="52"/>
      <c r="B8275" s="45" t="s">
        <v>5</v>
      </c>
      <c r="C8275" s="46">
        <v>43474584.409999974</v>
      </c>
      <c r="D8275" s="47">
        <f>SUM(D8250:D8274)</f>
        <v>4124363.67</v>
      </c>
      <c r="E8275" s="47">
        <f>SUM(E8250:E8274)</f>
        <v>6463288.28</v>
      </c>
      <c r="F8275" s="46">
        <f>SUM(F8250:F8274)</f>
        <v>41135659.799999975</v>
      </c>
    </row>
    <row r="8286" ht="12.75">
      <c r="B8286" s="37" t="s">
        <v>18</v>
      </c>
    </row>
    <row r="8287" spans="2:6" ht="12.75">
      <c r="B8287" s="34" t="s">
        <v>19</v>
      </c>
      <c r="C8287" s="35"/>
      <c r="D8287" s="35"/>
      <c r="E8287" s="36"/>
      <c r="F8287" s="36"/>
    </row>
    <row r="8288" spans="2:6" ht="15.75">
      <c r="B8288" s="34"/>
      <c r="C8288" s="14" t="s">
        <v>25</v>
      </c>
      <c r="D8288" s="14"/>
      <c r="E8288" s="15"/>
      <c r="F8288" s="38">
        <v>208</v>
      </c>
    </row>
    <row r="8289" spans="1:6" ht="12.75">
      <c r="A8289" s="49"/>
      <c r="B8289" s="58" t="s">
        <v>7</v>
      </c>
      <c r="C8289" s="60" t="s">
        <v>355</v>
      </c>
      <c r="D8289" s="60" t="s">
        <v>4</v>
      </c>
      <c r="E8289" s="60" t="s">
        <v>6</v>
      </c>
      <c r="F8289" s="60" t="s">
        <v>356</v>
      </c>
    </row>
    <row r="8290" spans="1:6" ht="12.75">
      <c r="A8290" s="49" t="s">
        <v>228</v>
      </c>
      <c r="B8290" s="59"/>
      <c r="C8290" s="61"/>
      <c r="D8290" s="61"/>
      <c r="E8290" s="61"/>
      <c r="F8290" s="61"/>
    </row>
    <row r="8291" spans="1:6" ht="12.75">
      <c r="A8291" s="50"/>
      <c r="B8291" s="39" t="s">
        <v>8</v>
      </c>
      <c r="C8291" s="40">
        <v>129991.95999997854</v>
      </c>
      <c r="D8291" s="41">
        <v>58144416.5</v>
      </c>
      <c r="E8291" s="42">
        <v>58350275.44</v>
      </c>
      <c r="F8291" s="43">
        <f>C8291+D8291-E8291</f>
        <v>-75866.98000001907</v>
      </c>
    </row>
    <row r="8292" spans="1:6" ht="12.75">
      <c r="A8292" s="50" t="s">
        <v>229</v>
      </c>
      <c r="B8292" s="39" t="s">
        <v>9</v>
      </c>
      <c r="C8292" s="40">
        <v>3249655.0800000005</v>
      </c>
      <c r="D8292" s="42">
        <v>0</v>
      </c>
      <c r="E8292" s="41">
        <v>190767.95</v>
      </c>
      <c r="F8292" s="43">
        <f>C8292+D8292-E8292</f>
        <v>3058887.1300000004</v>
      </c>
    </row>
    <row r="8293" spans="1:6" ht="12.75">
      <c r="A8293" s="50" t="s">
        <v>230</v>
      </c>
      <c r="B8293" s="39" t="s">
        <v>10</v>
      </c>
      <c r="C8293" s="40">
        <v>7270254.4</v>
      </c>
      <c r="D8293" s="42">
        <v>0</v>
      </c>
      <c r="E8293" s="41">
        <v>0</v>
      </c>
      <c r="F8293" s="43">
        <f>C8293+D8293-E8293</f>
        <v>7270254.4</v>
      </c>
    </row>
    <row r="8294" spans="1:6" ht="12.75">
      <c r="A8294" s="50" t="s">
        <v>232</v>
      </c>
      <c r="B8294" s="39" t="s">
        <v>247</v>
      </c>
      <c r="C8294" s="40">
        <v>312748.20999999996</v>
      </c>
      <c r="D8294" s="42">
        <v>0</v>
      </c>
      <c r="E8294" s="41">
        <v>0</v>
      </c>
      <c r="F8294" s="43">
        <f>C8294+D8294-E8294</f>
        <v>312748.20999999996</v>
      </c>
    </row>
    <row r="8295" spans="1:6" ht="12.75">
      <c r="A8295" s="51">
        <v>958</v>
      </c>
      <c r="B8295" s="39" t="s">
        <v>154</v>
      </c>
      <c r="C8295" s="40">
        <v>-0.01000000024214387</v>
      </c>
      <c r="D8295" s="42">
        <v>0</v>
      </c>
      <c r="E8295" s="41">
        <v>0</v>
      </c>
      <c r="F8295" s="43">
        <f>C8295+D8295-E8295</f>
        <v>-0.01000000024214387</v>
      </c>
    </row>
    <row r="8296" spans="1:6" ht="12.75">
      <c r="A8296" s="50" t="s">
        <v>233</v>
      </c>
      <c r="B8296" s="39" t="s">
        <v>12</v>
      </c>
      <c r="C8296" s="40">
        <v>1471838.8100000015</v>
      </c>
      <c r="D8296" s="42">
        <v>0</v>
      </c>
      <c r="E8296" s="41">
        <v>0</v>
      </c>
      <c r="F8296" s="43">
        <f aca="true" t="shared" si="207" ref="F8296:F8315">C8296+D8296-E8296</f>
        <v>1471838.8100000015</v>
      </c>
    </row>
    <row r="8297" spans="1:6" ht="12.75">
      <c r="A8297" s="50" t="s">
        <v>306</v>
      </c>
      <c r="B8297" s="39" t="s">
        <v>307</v>
      </c>
      <c r="C8297" s="40">
        <v>0</v>
      </c>
      <c r="D8297" s="42">
        <v>0</v>
      </c>
      <c r="E8297" s="41">
        <v>0</v>
      </c>
      <c r="F8297" s="43">
        <f t="shared" si="207"/>
        <v>0</v>
      </c>
    </row>
    <row r="8298" spans="1:6" ht="12.75">
      <c r="A8298" s="51" t="s">
        <v>234</v>
      </c>
      <c r="B8298" s="39" t="s">
        <v>248</v>
      </c>
      <c r="C8298" s="40">
        <v>2046284.97</v>
      </c>
      <c r="D8298" s="42">
        <v>0</v>
      </c>
      <c r="E8298" s="41">
        <v>0</v>
      </c>
      <c r="F8298" s="43">
        <f t="shared" si="207"/>
        <v>2046284.97</v>
      </c>
    </row>
    <row r="8299" spans="1:6" ht="12.75">
      <c r="A8299" s="50" t="s">
        <v>231</v>
      </c>
      <c r="B8299" s="39" t="s">
        <v>249</v>
      </c>
      <c r="C8299" s="40">
        <v>579272.8899999976</v>
      </c>
      <c r="D8299" s="42">
        <v>1337568.68</v>
      </c>
      <c r="E8299" s="41">
        <v>0</v>
      </c>
      <c r="F8299" s="43">
        <f t="shared" si="207"/>
        <v>1916841.5699999975</v>
      </c>
    </row>
    <row r="8300" spans="1:6" ht="12.75">
      <c r="A8300" s="51" t="s">
        <v>235</v>
      </c>
      <c r="B8300" s="39" t="s">
        <v>250</v>
      </c>
      <c r="C8300" s="40">
        <v>84270.58000000917</v>
      </c>
      <c r="D8300" s="42">
        <v>0</v>
      </c>
      <c r="E8300" s="41">
        <v>0</v>
      </c>
      <c r="F8300" s="43">
        <f t="shared" si="207"/>
        <v>84270.58000000917</v>
      </c>
    </row>
    <row r="8301" spans="1:6" ht="12.75">
      <c r="A8301" s="50" t="s">
        <v>236</v>
      </c>
      <c r="B8301" s="39" t="s">
        <v>251</v>
      </c>
      <c r="C8301" s="40">
        <v>2043597.0500000007</v>
      </c>
      <c r="D8301" s="42">
        <v>0</v>
      </c>
      <c r="E8301" s="41">
        <v>0</v>
      </c>
      <c r="F8301" s="43">
        <f t="shared" si="207"/>
        <v>2043597.0500000007</v>
      </c>
    </row>
    <row r="8302" spans="1:6" ht="12.75">
      <c r="A8302" s="50" t="s">
        <v>237</v>
      </c>
      <c r="B8302" s="39" t="s">
        <v>252</v>
      </c>
      <c r="C8302" s="40">
        <v>2714437.5200000005</v>
      </c>
      <c r="D8302" s="42">
        <v>0</v>
      </c>
      <c r="E8302" s="41">
        <v>0</v>
      </c>
      <c r="F8302" s="43">
        <f t="shared" si="207"/>
        <v>2714437.5200000005</v>
      </c>
    </row>
    <row r="8303" spans="1:6" ht="12.75">
      <c r="A8303" s="50" t="s">
        <v>238</v>
      </c>
      <c r="B8303" s="39" t="s">
        <v>253</v>
      </c>
      <c r="C8303" s="40">
        <v>737556.4800000004</v>
      </c>
      <c r="D8303" s="42">
        <v>0</v>
      </c>
      <c r="E8303" s="41">
        <v>0</v>
      </c>
      <c r="F8303" s="43">
        <f t="shared" si="207"/>
        <v>737556.4800000004</v>
      </c>
    </row>
    <row r="8304" spans="1:6" ht="12.75">
      <c r="A8304" s="50" t="s">
        <v>239</v>
      </c>
      <c r="B8304" s="39" t="s">
        <v>15</v>
      </c>
      <c r="C8304" s="40">
        <v>198.2199999999284</v>
      </c>
      <c r="D8304" s="42">
        <v>0</v>
      </c>
      <c r="E8304" s="41">
        <v>0</v>
      </c>
      <c r="F8304" s="43">
        <f t="shared" si="207"/>
        <v>198.2199999999284</v>
      </c>
    </row>
    <row r="8305" spans="1:6" ht="12.75">
      <c r="A8305" s="50" t="s">
        <v>240</v>
      </c>
      <c r="B8305" s="39" t="s">
        <v>254</v>
      </c>
      <c r="C8305" s="40">
        <v>2301257.78</v>
      </c>
      <c r="D8305" s="42">
        <v>0</v>
      </c>
      <c r="E8305" s="41">
        <v>0</v>
      </c>
      <c r="F8305" s="43">
        <f t="shared" si="207"/>
        <v>2301257.78</v>
      </c>
    </row>
    <row r="8306" spans="1:6" ht="12.75">
      <c r="A8306" s="50" t="s">
        <v>242</v>
      </c>
      <c r="B8306" s="39" t="s">
        <v>255</v>
      </c>
      <c r="C8306" s="40">
        <v>9260559.09999999</v>
      </c>
      <c r="D8306" s="42">
        <v>0</v>
      </c>
      <c r="E8306" s="41">
        <v>0</v>
      </c>
      <c r="F8306" s="43">
        <f t="shared" si="207"/>
        <v>9260559.09999999</v>
      </c>
    </row>
    <row r="8307" spans="1:6" ht="12.75">
      <c r="A8307" s="50" t="s">
        <v>241</v>
      </c>
      <c r="B8307" s="39" t="s">
        <v>17</v>
      </c>
      <c r="C8307" s="40">
        <v>34983.119999998715</v>
      </c>
      <c r="D8307" s="42">
        <v>0</v>
      </c>
      <c r="E8307" s="41">
        <v>0</v>
      </c>
      <c r="F8307" s="43">
        <f t="shared" si="207"/>
        <v>34983.119999998715</v>
      </c>
    </row>
    <row r="8308" spans="1:6" ht="12.75">
      <c r="A8308" s="50" t="s">
        <v>243</v>
      </c>
      <c r="B8308" s="39" t="s">
        <v>256</v>
      </c>
      <c r="C8308" s="40">
        <v>51825.94999999748</v>
      </c>
      <c r="D8308" s="42">
        <v>8654.62</v>
      </c>
      <c r="E8308" s="41">
        <v>46714.75</v>
      </c>
      <c r="F8308" s="43">
        <f t="shared" si="207"/>
        <v>13765.819999997482</v>
      </c>
    </row>
    <row r="8309" spans="1:6" ht="12.75">
      <c r="A8309" s="50" t="s">
        <v>244</v>
      </c>
      <c r="B8309" s="39" t="s">
        <v>257</v>
      </c>
      <c r="C8309" s="40">
        <v>-0.060000000055879354</v>
      </c>
      <c r="D8309" s="42">
        <v>0</v>
      </c>
      <c r="E8309" s="41">
        <v>0</v>
      </c>
      <c r="F8309" s="43">
        <f t="shared" si="207"/>
        <v>-0.060000000055879354</v>
      </c>
    </row>
    <row r="8310" spans="1:6" ht="12.75">
      <c r="A8310" s="50" t="s">
        <v>245</v>
      </c>
      <c r="B8310" s="39" t="s">
        <v>258</v>
      </c>
      <c r="C8310" s="40">
        <v>0.5600000000558794</v>
      </c>
      <c r="D8310" s="42">
        <v>0</v>
      </c>
      <c r="E8310" s="41">
        <v>0</v>
      </c>
      <c r="F8310" s="43">
        <f t="shared" si="207"/>
        <v>0.5600000000558794</v>
      </c>
    </row>
    <row r="8311" spans="1:6" ht="12.75">
      <c r="A8311" s="51">
        <v>980</v>
      </c>
      <c r="B8311" s="39" t="s">
        <v>259</v>
      </c>
      <c r="C8311" s="40">
        <v>6982219.390000001</v>
      </c>
      <c r="D8311" s="42">
        <v>0</v>
      </c>
      <c r="E8311" s="41">
        <v>0</v>
      </c>
      <c r="F8311" s="43">
        <f t="shared" si="207"/>
        <v>6982219.390000001</v>
      </c>
    </row>
    <row r="8312" spans="1:6" ht="12.75">
      <c r="A8312" s="51"/>
      <c r="B8312" s="39" t="s">
        <v>29</v>
      </c>
      <c r="C8312" s="40">
        <v>59496.11999999918</v>
      </c>
      <c r="D8312" s="42">
        <v>0</v>
      </c>
      <c r="E8312" s="41">
        <v>0</v>
      </c>
      <c r="F8312" s="43">
        <f t="shared" si="207"/>
        <v>59496.11999999918</v>
      </c>
    </row>
    <row r="8313" spans="1:6" ht="12.75">
      <c r="A8313" s="50" t="s">
        <v>246</v>
      </c>
      <c r="B8313" s="39" t="s">
        <v>30</v>
      </c>
      <c r="C8313" s="40">
        <v>147636.22000000003</v>
      </c>
      <c r="D8313" s="42">
        <v>0</v>
      </c>
      <c r="E8313" s="41">
        <v>33307.29</v>
      </c>
      <c r="F8313" s="43">
        <f t="shared" si="207"/>
        <v>114328.93000000002</v>
      </c>
    </row>
    <row r="8314" spans="1:6" ht="12.75">
      <c r="A8314" s="50"/>
      <c r="B8314" s="39" t="s">
        <v>67</v>
      </c>
      <c r="C8314" s="40">
        <v>1518343.6500000001</v>
      </c>
      <c r="D8314" s="42">
        <v>450360.55</v>
      </c>
      <c r="E8314" s="41">
        <v>0</v>
      </c>
      <c r="F8314" s="43">
        <f t="shared" si="207"/>
        <v>1968704.2000000002</v>
      </c>
    </row>
    <row r="8315" spans="1:6" ht="12.75">
      <c r="A8315" s="50"/>
      <c r="B8315" s="44" t="s">
        <v>66</v>
      </c>
      <c r="C8315" s="40">
        <v>139231.80999999994</v>
      </c>
      <c r="D8315" s="42">
        <v>0</v>
      </c>
      <c r="E8315" s="41">
        <v>0</v>
      </c>
      <c r="F8315" s="43">
        <f t="shared" si="207"/>
        <v>139231.80999999994</v>
      </c>
    </row>
    <row r="8316" spans="1:6" ht="15">
      <c r="A8316" s="52"/>
      <c r="B8316" s="45" t="s">
        <v>5</v>
      </c>
      <c r="C8316" s="46">
        <v>41135659.799999975</v>
      </c>
      <c r="D8316" s="47">
        <f>SUM(D8291:D8315)</f>
        <v>59941000.349999994</v>
      </c>
      <c r="E8316" s="47">
        <f>SUM(E8291:E8315)</f>
        <v>58621065.43</v>
      </c>
      <c r="F8316" s="46">
        <f>SUM(F8291:F8315)</f>
        <v>42455594.719999984</v>
      </c>
    </row>
    <row r="8330" ht="12.75">
      <c r="B8330" s="37" t="s">
        <v>18</v>
      </c>
    </row>
    <row r="8331" spans="2:6" ht="12.75">
      <c r="B8331" s="34" t="s">
        <v>19</v>
      </c>
      <c r="C8331" s="35"/>
      <c r="D8331" s="35"/>
      <c r="E8331" s="36"/>
      <c r="F8331" s="36"/>
    </row>
    <row r="8332" spans="2:6" ht="15.75">
      <c r="B8332" s="34"/>
      <c r="C8332" s="14" t="s">
        <v>25</v>
      </c>
      <c r="D8332" s="14"/>
      <c r="E8332" s="15"/>
      <c r="F8332" s="38">
        <v>209</v>
      </c>
    </row>
    <row r="8333" spans="1:6" ht="12.75">
      <c r="A8333" s="49"/>
      <c r="B8333" s="58" t="s">
        <v>7</v>
      </c>
      <c r="C8333" s="60" t="s">
        <v>356</v>
      </c>
      <c r="D8333" s="60" t="s">
        <v>4</v>
      </c>
      <c r="E8333" s="60" t="s">
        <v>6</v>
      </c>
      <c r="F8333" s="60" t="s">
        <v>357</v>
      </c>
    </row>
    <row r="8334" spans="1:6" ht="12.75">
      <c r="A8334" s="49" t="s">
        <v>228</v>
      </c>
      <c r="B8334" s="59"/>
      <c r="C8334" s="61"/>
      <c r="D8334" s="61"/>
      <c r="E8334" s="61"/>
      <c r="F8334" s="61"/>
    </row>
    <row r="8335" spans="1:6" ht="12.75">
      <c r="A8335" s="50"/>
      <c r="B8335" s="39" t="s">
        <v>8</v>
      </c>
      <c r="C8335" s="40">
        <v>-75866.98000001907</v>
      </c>
      <c r="D8335" s="41">
        <v>205858.94</v>
      </c>
      <c r="E8335" s="42">
        <v>0</v>
      </c>
      <c r="F8335" s="43">
        <f>C8335+D8335-E8335</f>
        <v>129991.95999998093</v>
      </c>
    </row>
    <row r="8336" spans="1:6" ht="12.75">
      <c r="A8336" s="50" t="s">
        <v>229</v>
      </c>
      <c r="B8336" s="39" t="s">
        <v>9</v>
      </c>
      <c r="C8336" s="40">
        <v>3058887.1300000004</v>
      </c>
      <c r="D8336" s="42">
        <v>0</v>
      </c>
      <c r="E8336" s="41">
        <v>0</v>
      </c>
      <c r="F8336" s="43">
        <f>C8336+D8336-E8336</f>
        <v>3058887.1300000004</v>
      </c>
    </row>
    <row r="8337" spans="1:6" ht="12.75">
      <c r="A8337" s="50" t="s">
        <v>230</v>
      </c>
      <c r="B8337" s="39" t="s">
        <v>10</v>
      </c>
      <c r="C8337" s="40">
        <v>7270254.4</v>
      </c>
      <c r="D8337" s="42">
        <v>0</v>
      </c>
      <c r="E8337" s="41">
        <v>0</v>
      </c>
      <c r="F8337" s="43">
        <f>C8337+D8337-E8337</f>
        <v>7270254.4</v>
      </c>
    </row>
    <row r="8338" spans="1:6" ht="12.75">
      <c r="A8338" s="50" t="s">
        <v>232</v>
      </c>
      <c r="B8338" s="39" t="s">
        <v>247</v>
      </c>
      <c r="C8338" s="40">
        <v>312748.20999999996</v>
      </c>
      <c r="D8338" s="42">
        <v>9078333.33</v>
      </c>
      <c r="E8338" s="41">
        <v>0</v>
      </c>
      <c r="F8338" s="43">
        <f>C8338+D8338-E8338</f>
        <v>9391081.54</v>
      </c>
    </row>
    <row r="8339" spans="1:6" ht="12.75">
      <c r="A8339" s="51">
        <v>958</v>
      </c>
      <c r="B8339" s="39" t="s">
        <v>154</v>
      </c>
      <c r="C8339" s="40">
        <v>-0.01000000024214387</v>
      </c>
      <c r="D8339" s="42">
        <v>0</v>
      </c>
      <c r="E8339" s="41">
        <v>0</v>
      </c>
      <c r="F8339" s="43">
        <f>C8339+D8339-E8339</f>
        <v>-0.01000000024214387</v>
      </c>
    </row>
    <row r="8340" spans="1:6" ht="12.75">
      <c r="A8340" s="50" t="s">
        <v>233</v>
      </c>
      <c r="B8340" s="39" t="s">
        <v>12</v>
      </c>
      <c r="C8340" s="40">
        <v>1471838.8100000015</v>
      </c>
      <c r="D8340" s="42">
        <v>0</v>
      </c>
      <c r="E8340" s="41">
        <v>251817.61</v>
      </c>
      <c r="F8340" s="43">
        <f aca="true" t="shared" si="208" ref="F8340:F8359">C8340+D8340-E8340</f>
        <v>1220021.2000000016</v>
      </c>
    </row>
    <row r="8341" spans="1:6" ht="12.75">
      <c r="A8341" s="50" t="s">
        <v>306</v>
      </c>
      <c r="B8341" s="39" t="s">
        <v>307</v>
      </c>
      <c r="C8341" s="40">
        <v>0</v>
      </c>
      <c r="D8341" s="42">
        <v>0</v>
      </c>
      <c r="E8341" s="41">
        <v>0</v>
      </c>
      <c r="F8341" s="43">
        <f t="shared" si="208"/>
        <v>0</v>
      </c>
    </row>
    <row r="8342" spans="1:6" ht="12.75">
      <c r="A8342" s="51" t="s">
        <v>234</v>
      </c>
      <c r="B8342" s="39" t="s">
        <v>248</v>
      </c>
      <c r="C8342" s="40">
        <v>2046284.97</v>
      </c>
      <c r="D8342" s="42">
        <v>0</v>
      </c>
      <c r="E8342" s="41">
        <v>0</v>
      </c>
      <c r="F8342" s="43">
        <f t="shared" si="208"/>
        <v>2046284.97</v>
      </c>
    </row>
    <row r="8343" spans="1:6" ht="12.75">
      <c r="A8343" s="50" t="s">
        <v>231</v>
      </c>
      <c r="B8343" s="39" t="s">
        <v>249</v>
      </c>
      <c r="C8343" s="40">
        <v>1916841.5699999975</v>
      </c>
      <c r="D8343" s="42">
        <v>0</v>
      </c>
      <c r="E8343" s="41">
        <v>397440</v>
      </c>
      <c r="F8343" s="43">
        <f t="shared" si="208"/>
        <v>1519401.5699999975</v>
      </c>
    </row>
    <row r="8344" spans="1:6" ht="12.75">
      <c r="A8344" s="51" t="s">
        <v>235</v>
      </c>
      <c r="B8344" s="39" t="s">
        <v>250</v>
      </c>
      <c r="C8344" s="40">
        <v>84270.58000000917</v>
      </c>
      <c r="D8344" s="42">
        <v>14223041.67</v>
      </c>
      <c r="E8344" s="41">
        <v>0</v>
      </c>
      <c r="F8344" s="43">
        <f t="shared" si="208"/>
        <v>14307312.25000001</v>
      </c>
    </row>
    <row r="8345" spans="1:6" ht="12.75">
      <c r="A8345" s="50" t="s">
        <v>236</v>
      </c>
      <c r="B8345" s="39" t="s">
        <v>251</v>
      </c>
      <c r="C8345" s="40">
        <v>2043597.0500000007</v>
      </c>
      <c r="D8345" s="42">
        <v>0</v>
      </c>
      <c r="E8345" s="41">
        <v>122100</v>
      </c>
      <c r="F8345" s="43">
        <f t="shared" si="208"/>
        <v>1921497.0500000007</v>
      </c>
    </row>
    <row r="8346" spans="1:6" ht="12.75">
      <c r="A8346" s="50" t="s">
        <v>237</v>
      </c>
      <c r="B8346" s="39" t="s">
        <v>252</v>
      </c>
      <c r="C8346" s="40">
        <v>2714437.5200000005</v>
      </c>
      <c r="D8346" s="42">
        <v>0</v>
      </c>
      <c r="E8346" s="41">
        <v>8140</v>
      </c>
      <c r="F8346" s="43">
        <f t="shared" si="208"/>
        <v>2706297.5200000005</v>
      </c>
    </row>
    <row r="8347" spans="1:6" ht="12.75">
      <c r="A8347" s="50" t="s">
        <v>238</v>
      </c>
      <c r="B8347" s="39" t="s">
        <v>253</v>
      </c>
      <c r="C8347" s="40">
        <v>737556.4800000004</v>
      </c>
      <c r="D8347" s="42">
        <v>0</v>
      </c>
      <c r="E8347" s="41">
        <v>0</v>
      </c>
      <c r="F8347" s="43">
        <f t="shared" si="208"/>
        <v>737556.4800000004</v>
      </c>
    </row>
    <row r="8348" spans="1:6" ht="12.75">
      <c r="A8348" s="50" t="s">
        <v>239</v>
      </c>
      <c r="B8348" s="39" t="s">
        <v>15</v>
      </c>
      <c r="C8348" s="40">
        <v>198.2199999999284</v>
      </c>
      <c r="D8348" s="42">
        <v>0</v>
      </c>
      <c r="E8348" s="41">
        <v>0</v>
      </c>
      <c r="F8348" s="43">
        <f t="shared" si="208"/>
        <v>198.2199999999284</v>
      </c>
    </row>
    <row r="8349" spans="1:6" ht="12.75">
      <c r="A8349" s="50" t="s">
        <v>240</v>
      </c>
      <c r="B8349" s="39" t="s">
        <v>254</v>
      </c>
      <c r="C8349" s="40">
        <v>2301257.78</v>
      </c>
      <c r="D8349" s="42">
        <v>0</v>
      </c>
      <c r="E8349" s="41">
        <v>50000</v>
      </c>
      <c r="F8349" s="43">
        <f t="shared" si="208"/>
        <v>2251257.78</v>
      </c>
    </row>
    <row r="8350" spans="1:6" ht="12.75">
      <c r="A8350" s="50" t="s">
        <v>242</v>
      </c>
      <c r="B8350" s="39" t="s">
        <v>255</v>
      </c>
      <c r="C8350" s="40">
        <v>9260559.09999999</v>
      </c>
      <c r="D8350" s="42">
        <v>0</v>
      </c>
      <c r="E8350" s="41">
        <v>0</v>
      </c>
      <c r="F8350" s="43">
        <f t="shared" si="208"/>
        <v>9260559.09999999</v>
      </c>
    </row>
    <row r="8351" spans="1:6" ht="12.75">
      <c r="A8351" s="50" t="s">
        <v>241</v>
      </c>
      <c r="B8351" s="39" t="s">
        <v>17</v>
      </c>
      <c r="C8351" s="40">
        <v>34983.119999998715</v>
      </c>
      <c r="D8351" s="42">
        <v>0</v>
      </c>
      <c r="E8351" s="41">
        <v>0</v>
      </c>
      <c r="F8351" s="43">
        <f t="shared" si="208"/>
        <v>34983.119999998715</v>
      </c>
    </row>
    <row r="8352" spans="1:6" ht="12.75">
      <c r="A8352" s="50" t="s">
        <v>243</v>
      </c>
      <c r="B8352" s="39" t="s">
        <v>256</v>
      </c>
      <c r="C8352" s="40">
        <v>13765.819999997482</v>
      </c>
      <c r="D8352" s="42">
        <v>7191625</v>
      </c>
      <c r="E8352" s="41">
        <v>0</v>
      </c>
      <c r="F8352" s="43">
        <f t="shared" si="208"/>
        <v>7205390.8199999975</v>
      </c>
    </row>
    <row r="8353" spans="1:6" ht="12.75">
      <c r="A8353" s="50" t="s">
        <v>244</v>
      </c>
      <c r="B8353" s="39" t="s">
        <v>257</v>
      </c>
      <c r="C8353" s="40">
        <v>-0.060000000055879354</v>
      </c>
      <c r="D8353" s="42">
        <v>0</v>
      </c>
      <c r="E8353" s="41">
        <v>0</v>
      </c>
      <c r="F8353" s="43">
        <f t="shared" si="208"/>
        <v>-0.060000000055879354</v>
      </c>
    </row>
    <row r="8354" spans="1:6" ht="12.75">
      <c r="A8354" s="50" t="s">
        <v>245</v>
      </c>
      <c r="B8354" s="39" t="s">
        <v>258</v>
      </c>
      <c r="C8354" s="40">
        <v>0.5600000000558794</v>
      </c>
      <c r="D8354" s="42">
        <v>0</v>
      </c>
      <c r="E8354" s="41">
        <v>0</v>
      </c>
      <c r="F8354" s="43">
        <f t="shared" si="208"/>
        <v>0.5600000000558794</v>
      </c>
    </row>
    <row r="8355" spans="1:6" ht="12.75">
      <c r="A8355" s="51">
        <v>980</v>
      </c>
      <c r="B8355" s="39" t="s">
        <v>259</v>
      </c>
      <c r="C8355" s="40">
        <v>6982219.390000001</v>
      </c>
      <c r="D8355" s="42">
        <v>0</v>
      </c>
      <c r="E8355" s="41">
        <v>66000</v>
      </c>
      <c r="F8355" s="43">
        <f t="shared" si="208"/>
        <v>6916219.390000001</v>
      </c>
    </row>
    <row r="8356" spans="1:6" ht="12.75">
      <c r="A8356" s="51"/>
      <c r="B8356" s="39" t="s">
        <v>29</v>
      </c>
      <c r="C8356" s="40">
        <v>59496.11999999918</v>
      </c>
      <c r="D8356" s="42">
        <v>0</v>
      </c>
      <c r="E8356" s="41">
        <v>0</v>
      </c>
      <c r="F8356" s="43">
        <f t="shared" si="208"/>
        <v>59496.11999999918</v>
      </c>
    </row>
    <row r="8357" spans="1:6" ht="12.75">
      <c r="A8357" s="50" t="s">
        <v>246</v>
      </c>
      <c r="B8357" s="39" t="s">
        <v>30</v>
      </c>
      <c r="C8357" s="40">
        <v>114328.93000000002</v>
      </c>
      <c r="D8357" s="42">
        <v>0</v>
      </c>
      <c r="E8357" s="41">
        <v>0</v>
      </c>
      <c r="F8357" s="43">
        <f t="shared" si="208"/>
        <v>114328.93000000002</v>
      </c>
    </row>
    <row r="8358" spans="1:6" ht="12.75">
      <c r="A8358" s="50"/>
      <c r="B8358" s="39" t="s">
        <v>67</v>
      </c>
      <c r="C8358" s="40">
        <v>1968704.2000000002</v>
      </c>
      <c r="D8358" s="42">
        <v>0</v>
      </c>
      <c r="E8358" s="41">
        <v>0</v>
      </c>
      <c r="F8358" s="43">
        <f t="shared" si="208"/>
        <v>1968704.2000000002</v>
      </c>
    </row>
    <row r="8359" spans="1:6" ht="12.75">
      <c r="A8359" s="50"/>
      <c r="B8359" s="44" t="s">
        <v>66</v>
      </c>
      <c r="C8359" s="40">
        <v>139231.80999999994</v>
      </c>
      <c r="D8359" s="42">
        <v>0</v>
      </c>
      <c r="E8359" s="41">
        <v>0</v>
      </c>
      <c r="F8359" s="43">
        <f t="shared" si="208"/>
        <v>139231.80999999994</v>
      </c>
    </row>
    <row r="8360" spans="1:6" ht="15">
      <c r="A8360" s="52"/>
      <c r="B8360" s="45" t="s">
        <v>5</v>
      </c>
      <c r="C8360" s="46">
        <v>42455594.719999984</v>
      </c>
      <c r="D8360" s="47">
        <f>SUM(D8335:D8359)</f>
        <v>30698858.939999998</v>
      </c>
      <c r="E8360" s="47">
        <f>SUM(E8335:E8359)</f>
        <v>895497.61</v>
      </c>
      <c r="F8360" s="46">
        <f>SUM(F8335:F8359)</f>
        <v>72258956.05</v>
      </c>
    </row>
    <row r="8376" ht="12.75">
      <c r="B8376" s="37" t="s">
        <v>18</v>
      </c>
    </row>
    <row r="8377" spans="2:6" ht="12.75">
      <c r="B8377" s="34" t="s">
        <v>19</v>
      </c>
      <c r="C8377" s="35"/>
      <c r="D8377" s="35"/>
      <c r="E8377" s="36"/>
      <c r="F8377" s="36"/>
    </row>
    <row r="8378" spans="2:6" ht="15.75">
      <c r="B8378" s="34"/>
      <c r="C8378" s="14" t="s">
        <v>25</v>
      </c>
      <c r="D8378" s="14"/>
      <c r="E8378" s="15"/>
      <c r="F8378" s="38">
        <v>210</v>
      </c>
    </row>
    <row r="8379" spans="1:6" ht="12.75">
      <c r="A8379" s="49"/>
      <c r="B8379" s="58" t="s">
        <v>7</v>
      </c>
      <c r="C8379" s="60" t="s">
        <v>357</v>
      </c>
      <c r="D8379" s="60" t="s">
        <v>4</v>
      </c>
      <c r="E8379" s="60" t="s">
        <v>6</v>
      </c>
      <c r="F8379" s="60" t="s">
        <v>358</v>
      </c>
    </row>
    <row r="8380" spans="1:6" ht="12.75">
      <c r="A8380" s="49" t="s">
        <v>228</v>
      </c>
      <c r="B8380" s="59"/>
      <c r="C8380" s="61"/>
      <c r="D8380" s="61"/>
      <c r="E8380" s="61"/>
      <c r="F8380" s="61"/>
    </row>
    <row r="8381" spans="1:6" ht="12.75">
      <c r="A8381" s="50"/>
      <c r="B8381" s="39" t="s">
        <v>8</v>
      </c>
      <c r="C8381" s="40">
        <v>129991.95999998093</v>
      </c>
      <c r="D8381" s="41">
        <v>0</v>
      </c>
      <c r="E8381" s="42">
        <v>0</v>
      </c>
      <c r="F8381" s="43">
        <f>C8381+D8381-E8381</f>
        <v>129991.95999998093</v>
      </c>
    </row>
    <row r="8382" spans="1:6" ht="12.75">
      <c r="A8382" s="50" t="s">
        <v>229</v>
      </c>
      <c r="B8382" s="39" t="s">
        <v>9</v>
      </c>
      <c r="C8382" s="40">
        <v>3058887.1300000004</v>
      </c>
      <c r="D8382" s="42">
        <v>0</v>
      </c>
      <c r="E8382" s="41">
        <v>0</v>
      </c>
      <c r="F8382" s="43">
        <f>C8382+D8382-E8382</f>
        <v>3058887.1300000004</v>
      </c>
    </row>
    <row r="8383" spans="1:6" ht="12.75">
      <c r="A8383" s="50" t="s">
        <v>230</v>
      </c>
      <c r="B8383" s="39" t="s">
        <v>10</v>
      </c>
      <c r="C8383" s="40">
        <v>7270254.4</v>
      </c>
      <c r="D8383" s="42">
        <v>0</v>
      </c>
      <c r="E8383" s="41">
        <v>0</v>
      </c>
      <c r="F8383" s="43">
        <f>C8383+D8383-E8383</f>
        <v>7270254.4</v>
      </c>
    </row>
    <row r="8384" spans="1:6" ht="12.75">
      <c r="A8384" s="50" t="s">
        <v>232</v>
      </c>
      <c r="B8384" s="39" t="s">
        <v>247</v>
      </c>
      <c r="C8384" s="40">
        <v>9391081.54</v>
      </c>
      <c r="D8384" s="42">
        <v>0</v>
      </c>
      <c r="E8384" s="41">
        <v>3705622.24</v>
      </c>
      <c r="F8384" s="43">
        <f>C8384+D8384-E8384</f>
        <v>5685459.299999999</v>
      </c>
    </row>
    <row r="8385" spans="1:6" ht="12.75">
      <c r="A8385" s="51">
        <v>958</v>
      </c>
      <c r="B8385" s="39" t="s">
        <v>154</v>
      </c>
      <c r="C8385" s="40">
        <v>-0.01000000024214387</v>
      </c>
      <c r="D8385" s="42">
        <v>0</v>
      </c>
      <c r="E8385" s="41">
        <v>0</v>
      </c>
      <c r="F8385" s="43">
        <f>C8385+D8385-E8385</f>
        <v>-0.01000000024214387</v>
      </c>
    </row>
    <row r="8386" spans="1:6" ht="12.75">
      <c r="A8386" s="50" t="s">
        <v>233</v>
      </c>
      <c r="B8386" s="39" t="s">
        <v>12</v>
      </c>
      <c r="C8386" s="40">
        <v>1220021.2000000016</v>
      </c>
      <c r="D8386" s="42">
        <v>0</v>
      </c>
      <c r="E8386" s="41">
        <v>719191.41</v>
      </c>
      <c r="F8386" s="43">
        <f aca="true" t="shared" si="209" ref="F8386:F8405">C8386+D8386-E8386</f>
        <v>500829.79000000155</v>
      </c>
    </row>
    <row r="8387" spans="1:6" ht="12.75">
      <c r="A8387" s="50" t="s">
        <v>306</v>
      </c>
      <c r="B8387" s="39" t="s">
        <v>307</v>
      </c>
      <c r="C8387" s="40">
        <v>0</v>
      </c>
      <c r="D8387" s="42">
        <v>0</v>
      </c>
      <c r="E8387" s="41">
        <v>0</v>
      </c>
      <c r="F8387" s="43">
        <f t="shared" si="209"/>
        <v>0</v>
      </c>
    </row>
    <row r="8388" spans="1:6" ht="12.75">
      <c r="A8388" s="51" t="s">
        <v>234</v>
      </c>
      <c r="B8388" s="39" t="s">
        <v>248</v>
      </c>
      <c r="C8388" s="40">
        <v>2046284.97</v>
      </c>
      <c r="D8388" s="42">
        <v>0</v>
      </c>
      <c r="E8388" s="41">
        <v>763154.92</v>
      </c>
      <c r="F8388" s="43">
        <f t="shared" si="209"/>
        <v>1283130.0499999998</v>
      </c>
    </row>
    <row r="8389" spans="1:6" ht="12.75">
      <c r="A8389" s="50" t="s">
        <v>231</v>
      </c>
      <c r="B8389" s="39" t="s">
        <v>249</v>
      </c>
      <c r="C8389" s="40">
        <v>1519401.5699999975</v>
      </c>
      <c r="D8389" s="42">
        <v>0</v>
      </c>
      <c r="E8389" s="41">
        <v>0</v>
      </c>
      <c r="F8389" s="43">
        <f t="shared" si="209"/>
        <v>1519401.5699999975</v>
      </c>
    </row>
    <row r="8390" spans="1:6" ht="12.75">
      <c r="A8390" s="51" t="s">
        <v>235</v>
      </c>
      <c r="B8390" s="39" t="s">
        <v>250</v>
      </c>
      <c r="C8390" s="40">
        <v>14307312.25000001</v>
      </c>
      <c r="D8390" s="42">
        <v>0</v>
      </c>
      <c r="E8390" s="41">
        <v>0</v>
      </c>
      <c r="F8390" s="43">
        <f t="shared" si="209"/>
        <v>14307312.25000001</v>
      </c>
    </row>
    <row r="8391" spans="1:6" ht="12.75">
      <c r="A8391" s="50" t="s">
        <v>236</v>
      </c>
      <c r="B8391" s="39" t="s">
        <v>251</v>
      </c>
      <c r="C8391" s="40">
        <v>1921497.0500000007</v>
      </c>
      <c r="D8391" s="42">
        <v>0</v>
      </c>
      <c r="E8391" s="41">
        <v>0</v>
      </c>
      <c r="F8391" s="43">
        <f t="shared" si="209"/>
        <v>1921497.0500000007</v>
      </c>
    </row>
    <row r="8392" spans="1:6" ht="12.75">
      <c r="A8392" s="50" t="s">
        <v>237</v>
      </c>
      <c r="B8392" s="39" t="s">
        <v>252</v>
      </c>
      <c r="C8392" s="40">
        <v>2706297.5200000005</v>
      </c>
      <c r="D8392" s="42">
        <v>0</v>
      </c>
      <c r="E8392" s="41">
        <v>0</v>
      </c>
      <c r="F8392" s="43">
        <f t="shared" si="209"/>
        <v>2706297.5200000005</v>
      </c>
    </row>
    <row r="8393" spans="1:6" ht="12.75">
      <c r="A8393" s="50" t="s">
        <v>238</v>
      </c>
      <c r="B8393" s="39" t="s">
        <v>253</v>
      </c>
      <c r="C8393" s="40">
        <v>737556.4800000004</v>
      </c>
      <c r="D8393" s="42">
        <v>0</v>
      </c>
      <c r="E8393" s="41">
        <v>0</v>
      </c>
      <c r="F8393" s="43">
        <f t="shared" si="209"/>
        <v>737556.4800000004</v>
      </c>
    </row>
    <row r="8394" spans="1:6" ht="12.75">
      <c r="A8394" s="50" t="s">
        <v>239</v>
      </c>
      <c r="B8394" s="39" t="s">
        <v>15</v>
      </c>
      <c r="C8394" s="40">
        <v>198.2199999999284</v>
      </c>
      <c r="D8394" s="42">
        <v>0</v>
      </c>
      <c r="E8394" s="41">
        <v>0</v>
      </c>
      <c r="F8394" s="43">
        <f t="shared" si="209"/>
        <v>198.2199999999284</v>
      </c>
    </row>
    <row r="8395" spans="1:6" ht="12.75">
      <c r="A8395" s="50" t="s">
        <v>240</v>
      </c>
      <c r="B8395" s="39" t="s">
        <v>254</v>
      </c>
      <c r="C8395" s="40">
        <v>2251257.78</v>
      </c>
      <c r="D8395" s="42">
        <v>0</v>
      </c>
      <c r="E8395" s="41">
        <v>0</v>
      </c>
      <c r="F8395" s="43">
        <f t="shared" si="209"/>
        <v>2251257.78</v>
      </c>
    </row>
    <row r="8396" spans="1:6" ht="12.75">
      <c r="A8396" s="50" t="s">
        <v>242</v>
      </c>
      <c r="B8396" s="39" t="s">
        <v>255</v>
      </c>
      <c r="C8396" s="40">
        <v>9260559.09999999</v>
      </c>
      <c r="D8396" s="42">
        <v>0</v>
      </c>
      <c r="E8396" s="41">
        <v>2110680.22</v>
      </c>
      <c r="F8396" s="43">
        <f t="shared" si="209"/>
        <v>7149878.87999999</v>
      </c>
    </row>
    <row r="8397" spans="1:6" ht="12.75">
      <c r="A8397" s="50" t="s">
        <v>241</v>
      </c>
      <c r="B8397" s="39" t="s">
        <v>17</v>
      </c>
      <c r="C8397" s="40">
        <v>34983.119999998715</v>
      </c>
      <c r="D8397" s="42">
        <v>6427125</v>
      </c>
      <c r="E8397" s="41">
        <v>0</v>
      </c>
      <c r="F8397" s="43">
        <f t="shared" si="209"/>
        <v>6462108.119999999</v>
      </c>
    </row>
    <row r="8398" spans="1:6" ht="12.75">
      <c r="A8398" s="50" t="s">
        <v>243</v>
      </c>
      <c r="B8398" s="39" t="s">
        <v>256</v>
      </c>
      <c r="C8398" s="40">
        <v>7205390.8199999975</v>
      </c>
      <c r="D8398" s="42">
        <v>0</v>
      </c>
      <c r="E8398" s="41">
        <v>8011702.18</v>
      </c>
      <c r="F8398" s="43">
        <f t="shared" si="209"/>
        <v>-806311.3600000022</v>
      </c>
    </row>
    <row r="8399" spans="1:6" ht="12.75">
      <c r="A8399" s="50" t="s">
        <v>244</v>
      </c>
      <c r="B8399" s="39" t="s">
        <v>257</v>
      </c>
      <c r="C8399" s="40">
        <v>-0.060000000055879354</v>
      </c>
      <c r="D8399" s="42">
        <v>0</v>
      </c>
      <c r="E8399" s="41">
        <v>0</v>
      </c>
      <c r="F8399" s="43">
        <f t="shared" si="209"/>
        <v>-0.060000000055879354</v>
      </c>
    </row>
    <row r="8400" spans="1:6" ht="12.75">
      <c r="A8400" s="50" t="s">
        <v>245</v>
      </c>
      <c r="B8400" s="39" t="s">
        <v>258</v>
      </c>
      <c r="C8400" s="40">
        <v>0.5600000000558794</v>
      </c>
      <c r="D8400" s="42">
        <v>0</v>
      </c>
      <c r="E8400" s="41">
        <v>0</v>
      </c>
      <c r="F8400" s="43">
        <f t="shared" si="209"/>
        <v>0.5600000000558794</v>
      </c>
    </row>
    <row r="8401" spans="1:6" ht="12.75">
      <c r="A8401" s="51">
        <v>980</v>
      </c>
      <c r="B8401" s="39" t="s">
        <v>259</v>
      </c>
      <c r="C8401" s="40">
        <v>6916219.390000001</v>
      </c>
      <c r="D8401" s="42">
        <v>0</v>
      </c>
      <c r="E8401" s="41">
        <v>0</v>
      </c>
      <c r="F8401" s="43">
        <f t="shared" si="209"/>
        <v>6916219.390000001</v>
      </c>
    </row>
    <row r="8402" spans="1:6" ht="12.75">
      <c r="A8402" s="51"/>
      <c r="B8402" s="39" t="s">
        <v>29</v>
      </c>
      <c r="C8402" s="40">
        <v>59496.11999999918</v>
      </c>
      <c r="D8402" s="42">
        <v>0</v>
      </c>
      <c r="E8402" s="41">
        <v>0</v>
      </c>
      <c r="F8402" s="43">
        <f t="shared" si="209"/>
        <v>59496.11999999918</v>
      </c>
    </row>
    <row r="8403" spans="1:6" ht="12.75">
      <c r="A8403" s="50" t="s">
        <v>246</v>
      </c>
      <c r="B8403" s="39" t="s">
        <v>30</v>
      </c>
      <c r="C8403" s="40">
        <v>114328.93000000002</v>
      </c>
      <c r="D8403" s="42">
        <v>0</v>
      </c>
      <c r="E8403" s="41">
        <v>0</v>
      </c>
      <c r="F8403" s="43">
        <f t="shared" si="209"/>
        <v>114328.93000000002</v>
      </c>
    </row>
    <row r="8404" spans="1:6" ht="12.75">
      <c r="A8404" s="50"/>
      <c r="B8404" s="39" t="s">
        <v>67</v>
      </c>
      <c r="C8404" s="40">
        <v>1968704.2000000002</v>
      </c>
      <c r="D8404" s="42">
        <v>0</v>
      </c>
      <c r="E8404" s="41">
        <v>0</v>
      </c>
      <c r="F8404" s="43">
        <f t="shared" si="209"/>
        <v>1968704.2000000002</v>
      </c>
    </row>
    <row r="8405" spans="1:6" ht="12.75">
      <c r="A8405" s="50"/>
      <c r="B8405" s="44" t="s">
        <v>66</v>
      </c>
      <c r="C8405" s="40">
        <v>139231.80999999994</v>
      </c>
      <c r="D8405" s="42">
        <v>0</v>
      </c>
      <c r="E8405" s="41">
        <v>0</v>
      </c>
      <c r="F8405" s="43">
        <f t="shared" si="209"/>
        <v>139231.80999999994</v>
      </c>
    </row>
    <row r="8406" spans="1:6" ht="15">
      <c r="A8406" s="52"/>
      <c r="B8406" s="45" t="s">
        <v>5</v>
      </c>
      <c r="C8406" s="46">
        <v>72258956.05</v>
      </c>
      <c r="D8406" s="47">
        <f>SUM(D8381:D8405)</f>
        <v>6427125</v>
      </c>
      <c r="E8406" s="47">
        <f>SUM(E8381:E8405)</f>
        <v>15310350.97</v>
      </c>
      <c r="F8406" s="46">
        <f>SUM(F8381:F8405)</f>
        <v>63375730.07999998</v>
      </c>
    </row>
    <row r="8413" ht="12.75" customHeight="1"/>
    <row r="8420" ht="12.75">
      <c r="B8420" s="37" t="s">
        <v>18</v>
      </c>
    </row>
    <row r="8421" spans="2:6" ht="12.75">
      <c r="B8421" s="34" t="s">
        <v>19</v>
      </c>
      <c r="C8421" s="35"/>
      <c r="D8421" s="35"/>
      <c r="E8421" s="36"/>
      <c r="F8421" s="36"/>
    </row>
    <row r="8422" spans="2:6" ht="15.75">
      <c r="B8422" s="34"/>
      <c r="C8422" s="14" t="s">
        <v>25</v>
      </c>
      <c r="D8422" s="14"/>
      <c r="E8422" s="15"/>
      <c r="F8422" s="38">
        <v>211</v>
      </c>
    </row>
    <row r="8423" spans="1:6" ht="12.75">
      <c r="A8423" s="49"/>
      <c r="B8423" s="58" t="s">
        <v>7</v>
      </c>
      <c r="C8423" s="60" t="s">
        <v>358</v>
      </c>
      <c r="D8423" s="60" t="s">
        <v>4</v>
      </c>
      <c r="E8423" s="60" t="s">
        <v>6</v>
      </c>
      <c r="F8423" s="60" t="s">
        <v>359</v>
      </c>
    </row>
    <row r="8424" spans="1:6" ht="12.75">
      <c r="A8424" s="49" t="s">
        <v>228</v>
      </c>
      <c r="B8424" s="59"/>
      <c r="C8424" s="61"/>
      <c r="D8424" s="61"/>
      <c r="E8424" s="61"/>
      <c r="F8424" s="61"/>
    </row>
    <row r="8425" spans="1:6" ht="12.75">
      <c r="A8425" s="50"/>
      <c r="B8425" s="39" t="s">
        <v>8</v>
      </c>
      <c r="C8425" s="40">
        <v>129991.95999998093</v>
      </c>
      <c r="D8425" s="41">
        <v>0</v>
      </c>
      <c r="E8425" s="42">
        <v>0</v>
      </c>
      <c r="F8425" s="43">
        <f>C8425+D8425-E8425</f>
        <v>129991.95999998093</v>
      </c>
    </row>
    <row r="8426" spans="1:6" ht="12.75">
      <c r="A8426" s="50" t="s">
        <v>229</v>
      </c>
      <c r="B8426" s="39" t="s">
        <v>9</v>
      </c>
      <c r="C8426" s="40">
        <v>3058887.1300000004</v>
      </c>
      <c r="D8426" s="42">
        <v>0</v>
      </c>
      <c r="E8426" s="41">
        <v>0</v>
      </c>
      <c r="F8426" s="43">
        <f>C8426+D8426-E8426</f>
        <v>3058887.1300000004</v>
      </c>
    </row>
    <row r="8427" spans="1:6" ht="12.75">
      <c r="A8427" s="50" t="s">
        <v>230</v>
      </c>
      <c r="B8427" s="39" t="s">
        <v>10</v>
      </c>
      <c r="C8427" s="40">
        <v>7270254.4</v>
      </c>
      <c r="D8427" s="42">
        <v>0</v>
      </c>
      <c r="E8427" s="41">
        <v>0</v>
      </c>
      <c r="F8427" s="43">
        <f>C8427+D8427-E8427</f>
        <v>7270254.4</v>
      </c>
    </row>
    <row r="8428" spans="1:6" ht="12.75" customHeight="1">
      <c r="A8428" s="50" t="s">
        <v>232</v>
      </c>
      <c r="B8428" s="39" t="s">
        <v>247</v>
      </c>
      <c r="C8428" s="40">
        <v>5685459.299999999</v>
      </c>
      <c r="D8428" s="42">
        <v>0</v>
      </c>
      <c r="E8428" s="41">
        <v>5088755.72</v>
      </c>
      <c r="F8428" s="43">
        <f>C8428+D8428-E8428</f>
        <v>596703.5799999991</v>
      </c>
    </row>
    <row r="8429" spans="1:6" ht="12.75">
      <c r="A8429" s="51">
        <v>958</v>
      </c>
      <c r="B8429" s="39" t="s">
        <v>154</v>
      </c>
      <c r="C8429" s="40">
        <v>-0.01000000024214387</v>
      </c>
      <c r="D8429" s="42">
        <v>0</v>
      </c>
      <c r="E8429" s="41">
        <v>0</v>
      </c>
      <c r="F8429" s="43">
        <f>C8429+D8429-E8429</f>
        <v>-0.01000000024214387</v>
      </c>
    </row>
    <row r="8430" spans="1:6" ht="12.75">
      <c r="A8430" s="50" t="s">
        <v>233</v>
      </c>
      <c r="B8430" s="39" t="s">
        <v>12</v>
      </c>
      <c r="C8430" s="40">
        <v>500829.79000000155</v>
      </c>
      <c r="D8430" s="42">
        <v>0</v>
      </c>
      <c r="E8430" s="41">
        <v>0</v>
      </c>
      <c r="F8430" s="43">
        <f aca="true" t="shared" si="210" ref="F8430:F8449">C8430+D8430-E8430</f>
        <v>500829.79000000155</v>
      </c>
    </row>
    <row r="8431" spans="1:6" ht="12.75">
      <c r="A8431" s="50" t="s">
        <v>306</v>
      </c>
      <c r="B8431" s="39" t="s">
        <v>307</v>
      </c>
      <c r="C8431" s="40">
        <v>0</v>
      </c>
      <c r="D8431" s="42">
        <v>0</v>
      </c>
      <c r="E8431" s="41">
        <v>0</v>
      </c>
      <c r="F8431" s="43">
        <f t="shared" si="210"/>
        <v>0</v>
      </c>
    </row>
    <row r="8432" spans="1:6" ht="12.75">
      <c r="A8432" s="51" t="s">
        <v>234</v>
      </c>
      <c r="B8432" s="39" t="s">
        <v>248</v>
      </c>
      <c r="C8432" s="40">
        <v>1283130.0499999998</v>
      </c>
      <c r="D8432" s="42">
        <v>0</v>
      </c>
      <c r="E8432" s="41">
        <v>0</v>
      </c>
      <c r="F8432" s="43">
        <f t="shared" si="210"/>
        <v>1283130.0499999998</v>
      </c>
    </row>
    <row r="8433" spans="1:6" ht="12.75">
      <c r="A8433" s="50" t="s">
        <v>231</v>
      </c>
      <c r="B8433" s="39" t="s">
        <v>249</v>
      </c>
      <c r="C8433" s="40">
        <v>1519401.5699999975</v>
      </c>
      <c r="D8433" s="42">
        <v>0</v>
      </c>
      <c r="E8433" s="41">
        <v>0</v>
      </c>
      <c r="F8433" s="43">
        <f t="shared" si="210"/>
        <v>1519401.5699999975</v>
      </c>
    </row>
    <row r="8434" spans="1:6" ht="12.75">
      <c r="A8434" s="51" t="s">
        <v>235</v>
      </c>
      <c r="B8434" s="39" t="s">
        <v>250</v>
      </c>
      <c r="C8434" s="40">
        <v>14307312.25000001</v>
      </c>
      <c r="D8434" s="42">
        <v>0</v>
      </c>
      <c r="E8434" s="41">
        <v>13504294.72</v>
      </c>
      <c r="F8434" s="43">
        <f t="shared" si="210"/>
        <v>803017.5300000086</v>
      </c>
    </row>
    <row r="8435" spans="1:6" ht="12.75">
      <c r="A8435" s="50" t="s">
        <v>236</v>
      </c>
      <c r="B8435" s="39" t="s">
        <v>251</v>
      </c>
      <c r="C8435" s="40">
        <v>1921497.0500000007</v>
      </c>
      <c r="D8435" s="42">
        <v>0</v>
      </c>
      <c r="E8435" s="41">
        <v>0</v>
      </c>
      <c r="F8435" s="43">
        <f t="shared" si="210"/>
        <v>1921497.0500000007</v>
      </c>
    </row>
    <row r="8436" spans="1:6" ht="12.75">
      <c r="A8436" s="50" t="s">
        <v>237</v>
      </c>
      <c r="B8436" s="39" t="s">
        <v>252</v>
      </c>
      <c r="C8436" s="40">
        <v>2706297.5200000005</v>
      </c>
      <c r="D8436" s="42">
        <v>0</v>
      </c>
      <c r="E8436" s="41">
        <v>0</v>
      </c>
      <c r="F8436" s="43">
        <f t="shared" si="210"/>
        <v>2706297.5200000005</v>
      </c>
    </row>
    <row r="8437" spans="1:6" ht="12.75">
      <c r="A8437" s="50" t="s">
        <v>238</v>
      </c>
      <c r="B8437" s="39" t="s">
        <v>253</v>
      </c>
      <c r="C8437" s="40">
        <v>737556.4800000004</v>
      </c>
      <c r="D8437" s="42">
        <v>0</v>
      </c>
      <c r="E8437" s="41">
        <v>0</v>
      </c>
      <c r="F8437" s="43">
        <f t="shared" si="210"/>
        <v>737556.4800000004</v>
      </c>
    </row>
    <row r="8438" spans="1:6" ht="12.75">
      <c r="A8438" s="50" t="s">
        <v>239</v>
      </c>
      <c r="B8438" s="39" t="s">
        <v>15</v>
      </c>
      <c r="C8438" s="40">
        <v>198.2199999999284</v>
      </c>
      <c r="D8438" s="42">
        <v>0</v>
      </c>
      <c r="E8438" s="41">
        <v>0</v>
      </c>
      <c r="F8438" s="43">
        <f t="shared" si="210"/>
        <v>198.2199999999284</v>
      </c>
    </row>
    <row r="8439" spans="1:6" ht="12.75">
      <c r="A8439" s="50" t="s">
        <v>240</v>
      </c>
      <c r="B8439" s="39" t="s">
        <v>254</v>
      </c>
      <c r="C8439" s="40">
        <v>2251257.78</v>
      </c>
      <c r="D8439" s="42">
        <v>0</v>
      </c>
      <c r="E8439" s="41">
        <v>0</v>
      </c>
      <c r="F8439" s="43">
        <f t="shared" si="210"/>
        <v>2251257.78</v>
      </c>
    </row>
    <row r="8440" spans="1:6" ht="12.75">
      <c r="A8440" s="50" t="s">
        <v>242</v>
      </c>
      <c r="B8440" s="39" t="s">
        <v>255</v>
      </c>
      <c r="C8440" s="40">
        <v>7149878.87999999</v>
      </c>
      <c r="D8440" s="42">
        <v>0</v>
      </c>
      <c r="E8440" s="41">
        <v>0</v>
      </c>
      <c r="F8440" s="43">
        <f t="shared" si="210"/>
        <v>7149878.87999999</v>
      </c>
    </row>
    <row r="8441" spans="1:6" ht="12.75">
      <c r="A8441" s="50" t="s">
        <v>241</v>
      </c>
      <c r="B8441" s="39" t="s">
        <v>17</v>
      </c>
      <c r="C8441" s="40">
        <v>6462108.119999999</v>
      </c>
      <c r="D8441" s="42">
        <v>0</v>
      </c>
      <c r="E8441" s="41">
        <v>0</v>
      </c>
      <c r="F8441" s="43">
        <f t="shared" si="210"/>
        <v>6462108.119999999</v>
      </c>
    </row>
    <row r="8442" spans="1:6" ht="12.75">
      <c r="A8442" s="50" t="s">
        <v>243</v>
      </c>
      <c r="B8442" s="39" t="s">
        <v>256</v>
      </c>
      <c r="C8442" s="40">
        <v>-806311.3600000022</v>
      </c>
      <c r="D8442" s="42">
        <v>0</v>
      </c>
      <c r="E8442" s="41">
        <v>95000</v>
      </c>
      <c r="F8442" s="43">
        <f t="shared" si="210"/>
        <v>-901311.3600000022</v>
      </c>
    </row>
    <row r="8443" spans="1:6" ht="12.75">
      <c r="A8443" s="50" t="s">
        <v>244</v>
      </c>
      <c r="B8443" s="39" t="s">
        <v>257</v>
      </c>
      <c r="C8443" s="40">
        <v>-0.060000000055879354</v>
      </c>
      <c r="D8443" s="42">
        <v>0</v>
      </c>
      <c r="E8443" s="41">
        <v>0</v>
      </c>
      <c r="F8443" s="43">
        <f t="shared" si="210"/>
        <v>-0.060000000055879354</v>
      </c>
    </row>
    <row r="8444" spans="1:6" ht="12.75">
      <c r="A8444" s="50" t="s">
        <v>245</v>
      </c>
      <c r="B8444" s="39" t="s">
        <v>258</v>
      </c>
      <c r="C8444" s="40">
        <v>0.5600000000558794</v>
      </c>
      <c r="D8444" s="42">
        <v>0</v>
      </c>
      <c r="E8444" s="41">
        <v>0</v>
      </c>
      <c r="F8444" s="43">
        <f t="shared" si="210"/>
        <v>0.5600000000558794</v>
      </c>
    </row>
    <row r="8445" spans="1:6" ht="12.75">
      <c r="A8445" s="51">
        <v>980</v>
      </c>
      <c r="B8445" s="39" t="s">
        <v>259</v>
      </c>
      <c r="C8445" s="40">
        <v>6916219.390000001</v>
      </c>
      <c r="D8445" s="42">
        <v>0</v>
      </c>
      <c r="E8445" s="41">
        <v>0</v>
      </c>
      <c r="F8445" s="43">
        <f t="shared" si="210"/>
        <v>6916219.390000001</v>
      </c>
    </row>
    <row r="8446" spans="1:6" ht="12.75">
      <c r="A8446" s="51"/>
      <c r="B8446" s="39" t="s">
        <v>29</v>
      </c>
      <c r="C8446" s="40">
        <v>59496.11999999918</v>
      </c>
      <c r="D8446" s="42">
        <v>0</v>
      </c>
      <c r="E8446" s="41">
        <v>0</v>
      </c>
      <c r="F8446" s="43">
        <f t="shared" si="210"/>
        <v>59496.11999999918</v>
      </c>
    </row>
    <row r="8447" spans="1:6" ht="12.75">
      <c r="A8447" s="50" t="s">
        <v>246</v>
      </c>
      <c r="B8447" s="39" t="s">
        <v>30</v>
      </c>
      <c r="C8447" s="40">
        <v>114328.93000000002</v>
      </c>
      <c r="D8447" s="42">
        <v>0</v>
      </c>
      <c r="E8447" s="41">
        <v>0</v>
      </c>
      <c r="F8447" s="43">
        <f t="shared" si="210"/>
        <v>114328.93000000002</v>
      </c>
    </row>
    <row r="8448" spans="1:6" ht="12.75">
      <c r="A8448" s="50"/>
      <c r="B8448" s="39" t="s">
        <v>67</v>
      </c>
      <c r="C8448" s="40">
        <v>1968704.2000000002</v>
      </c>
      <c r="D8448" s="42">
        <v>0</v>
      </c>
      <c r="E8448" s="41">
        <v>0</v>
      </c>
      <c r="F8448" s="43">
        <f t="shared" si="210"/>
        <v>1968704.2000000002</v>
      </c>
    </row>
    <row r="8449" spans="1:6" ht="12.75">
      <c r="A8449" s="50"/>
      <c r="B8449" s="44" t="s">
        <v>66</v>
      </c>
      <c r="C8449" s="40">
        <v>139231.80999999994</v>
      </c>
      <c r="D8449" s="42">
        <v>4213</v>
      </c>
      <c r="E8449" s="41">
        <v>0</v>
      </c>
      <c r="F8449" s="43">
        <f t="shared" si="210"/>
        <v>143444.80999999994</v>
      </c>
    </row>
    <row r="8450" spans="1:6" ht="15">
      <c r="A8450" s="52"/>
      <c r="B8450" s="45" t="s">
        <v>5</v>
      </c>
      <c r="C8450" s="46">
        <v>63375730.07999998</v>
      </c>
      <c r="D8450" s="47">
        <f>SUM(D8425:D8449)</f>
        <v>4213</v>
      </c>
      <c r="E8450" s="47">
        <f>SUM(E8425:E8449)</f>
        <v>18688050.44</v>
      </c>
      <c r="F8450" s="46">
        <f>SUM(F8425:F8449)</f>
        <v>44691892.63999998</v>
      </c>
    </row>
    <row r="8466" ht="12.75">
      <c r="B8466" s="37" t="s">
        <v>18</v>
      </c>
    </row>
    <row r="8467" spans="2:6" ht="12.75">
      <c r="B8467" s="34" t="s">
        <v>19</v>
      </c>
      <c r="C8467" s="35"/>
      <c r="D8467" s="35"/>
      <c r="E8467" s="36"/>
      <c r="F8467" s="36"/>
    </row>
    <row r="8468" spans="2:6" ht="15.75">
      <c r="B8468" s="34"/>
      <c r="C8468" s="14" t="s">
        <v>25</v>
      </c>
      <c r="D8468" s="14"/>
      <c r="E8468" s="15"/>
      <c r="F8468" s="38">
        <v>212</v>
      </c>
    </row>
    <row r="8469" spans="1:6" ht="12.75">
      <c r="A8469" s="49"/>
      <c r="B8469" s="58" t="s">
        <v>7</v>
      </c>
      <c r="C8469" s="60" t="s">
        <v>359</v>
      </c>
      <c r="D8469" s="60" t="s">
        <v>4</v>
      </c>
      <c r="E8469" s="60" t="s">
        <v>6</v>
      </c>
      <c r="F8469" s="60" t="s">
        <v>360</v>
      </c>
    </row>
    <row r="8470" spans="1:6" ht="12.75">
      <c r="A8470" s="49" t="s">
        <v>228</v>
      </c>
      <c r="B8470" s="59"/>
      <c r="C8470" s="61"/>
      <c r="D8470" s="61"/>
      <c r="E8470" s="61"/>
      <c r="F8470" s="61"/>
    </row>
    <row r="8471" spans="1:6" ht="12.75">
      <c r="A8471" s="50"/>
      <c r="B8471" s="39" t="s">
        <v>8</v>
      </c>
      <c r="C8471" s="40">
        <v>129991.95999998093</v>
      </c>
      <c r="D8471" s="41">
        <v>0</v>
      </c>
      <c r="E8471" s="42">
        <v>0</v>
      </c>
      <c r="F8471" s="43">
        <f>C8471+D8471-E8471</f>
        <v>129991.95999998093</v>
      </c>
    </row>
    <row r="8472" spans="1:6" ht="12.75">
      <c r="A8472" s="50" t="s">
        <v>229</v>
      </c>
      <c r="B8472" s="39" t="s">
        <v>9</v>
      </c>
      <c r="C8472" s="40">
        <v>3058887.1300000004</v>
      </c>
      <c r="D8472" s="42">
        <v>0</v>
      </c>
      <c r="E8472" s="41">
        <v>0</v>
      </c>
      <c r="F8472" s="43">
        <f>C8472+D8472-E8472</f>
        <v>3058887.1300000004</v>
      </c>
    </row>
    <row r="8473" spans="1:6" ht="12.75">
      <c r="A8473" s="50" t="s">
        <v>230</v>
      </c>
      <c r="B8473" s="39" t="s">
        <v>10</v>
      </c>
      <c r="C8473" s="40">
        <v>7270254.4</v>
      </c>
      <c r="D8473" s="42">
        <v>0</v>
      </c>
      <c r="E8473" s="41">
        <v>0</v>
      </c>
      <c r="F8473" s="43">
        <f>C8473+D8473-E8473</f>
        <v>7270254.4</v>
      </c>
    </row>
    <row r="8474" spans="1:6" ht="12.75">
      <c r="A8474" s="50" t="s">
        <v>232</v>
      </c>
      <c r="B8474" s="39" t="s">
        <v>247</v>
      </c>
      <c r="C8474" s="40">
        <v>596703.5799999991</v>
      </c>
      <c r="D8474" s="42">
        <v>0</v>
      </c>
      <c r="E8474" s="41">
        <v>0</v>
      </c>
      <c r="F8474" s="43">
        <f>C8474+D8474-E8474</f>
        <v>596703.5799999991</v>
      </c>
    </row>
    <row r="8475" spans="1:6" ht="12.75">
      <c r="A8475" s="51">
        <v>958</v>
      </c>
      <c r="B8475" s="39" t="s">
        <v>154</v>
      </c>
      <c r="C8475" s="40">
        <v>-0.01000000024214387</v>
      </c>
      <c r="D8475" s="42">
        <v>0</v>
      </c>
      <c r="E8475" s="41">
        <v>0</v>
      </c>
      <c r="F8475" s="43">
        <f>C8475+D8475-E8475</f>
        <v>-0.01000000024214387</v>
      </c>
    </row>
    <row r="8476" spans="1:6" ht="12.75">
      <c r="A8476" s="50" t="s">
        <v>233</v>
      </c>
      <c r="B8476" s="39" t="s">
        <v>12</v>
      </c>
      <c r="C8476" s="40">
        <v>500829.79000000155</v>
      </c>
      <c r="D8476" s="42">
        <v>0</v>
      </c>
      <c r="E8476" s="41">
        <v>0</v>
      </c>
      <c r="F8476" s="43">
        <f aca="true" t="shared" si="211" ref="F8476:F8495">C8476+D8476-E8476</f>
        <v>500829.79000000155</v>
      </c>
    </row>
    <row r="8477" spans="1:6" ht="12.75">
      <c r="A8477" s="50" t="s">
        <v>306</v>
      </c>
      <c r="B8477" s="39" t="s">
        <v>307</v>
      </c>
      <c r="C8477" s="40">
        <v>0</v>
      </c>
      <c r="D8477" s="42">
        <v>0</v>
      </c>
      <c r="E8477" s="41">
        <v>0</v>
      </c>
      <c r="F8477" s="43">
        <f t="shared" si="211"/>
        <v>0</v>
      </c>
    </row>
    <row r="8478" spans="1:6" ht="12.75">
      <c r="A8478" s="51" t="s">
        <v>234</v>
      </c>
      <c r="B8478" s="39" t="s">
        <v>248</v>
      </c>
      <c r="C8478" s="40">
        <v>1283130.0499999998</v>
      </c>
      <c r="D8478" s="42">
        <v>0</v>
      </c>
      <c r="E8478" s="41">
        <v>0</v>
      </c>
      <c r="F8478" s="43">
        <f t="shared" si="211"/>
        <v>1283130.0499999998</v>
      </c>
    </row>
    <row r="8479" spans="1:6" ht="12.75">
      <c r="A8479" s="50" t="s">
        <v>231</v>
      </c>
      <c r="B8479" s="39" t="s">
        <v>249</v>
      </c>
      <c r="C8479" s="40">
        <v>1519401.5699999975</v>
      </c>
      <c r="D8479" s="42">
        <v>0</v>
      </c>
      <c r="E8479" s="41">
        <v>0</v>
      </c>
      <c r="F8479" s="43">
        <f t="shared" si="211"/>
        <v>1519401.5699999975</v>
      </c>
    </row>
    <row r="8480" spans="1:6" ht="12.75">
      <c r="A8480" s="51" t="s">
        <v>235</v>
      </c>
      <c r="B8480" s="39" t="s">
        <v>250</v>
      </c>
      <c r="C8480" s="40">
        <v>803017.5300000086</v>
      </c>
      <c r="D8480" s="42">
        <v>0</v>
      </c>
      <c r="E8480" s="41">
        <v>0</v>
      </c>
      <c r="F8480" s="43">
        <f t="shared" si="211"/>
        <v>803017.5300000086</v>
      </c>
    </row>
    <row r="8481" spans="1:6" ht="12.75">
      <c r="A8481" s="50" t="s">
        <v>236</v>
      </c>
      <c r="B8481" s="39" t="s">
        <v>251</v>
      </c>
      <c r="C8481" s="40">
        <v>1921497.0500000007</v>
      </c>
      <c r="D8481" s="42">
        <v>0</v>
      </c>
      <c r="E8481" s="41">
        <v>0</v>
      </c>
      <c r="F8481" s="43">
        <f t="shared" si="211"/>
        <v>1921497.0500000007</v>
      </c>
    </row>
    <row r="8482" spans="1:6" ht="12.75">
      <c r="A8482" s="50" t="s">
        <v>237</v>
      </c>
      <c r="B8482" s="39" t="s">
        <v>252</v>
      </c>
      <c r="C8482" s="40">
        <v>2706297.5200000005</v>
      </c>
      <c r="D8482" s="42">
        <v>0</v>
      </c>
      <c r="E8482" s="41">
        <v>0</v>
      </c>
      <c r="F8482" s="43">
        <f t="shared" si="211"/>
        <v>2706297.5200000005</v>
      </c>
    </row>
    <row r="8483" spans="1:6" ht="12.75">
      <c r="A8483" s="50" t="s">
        <v>238</v>
      </c>
      <c r="B8483" s="39" t="s">
        <v>253</v>
      </c>
      <c r="C8483" s="40">
        <v>737556.4800000004</v>
      </c>
      <c r="D8483" s="42">
        <v>0</v>
      </c>
      <c r="E8483" s="41">
        <v>0</v>
      </c>
      <c r="F8483" s="43">
        <f t="shared" si="211"/>
        <v>737556.4800000004</v>
      </c>
    </row>
    <row r="8484" spans="1:6" ht="12.75">
      <c r="A8484" s="50" t="s">
        <v>239</v>
      </c>
      <c r="B8484" s="39" t="s">
        <v>15</v>
      </c>
      <c r="C8484" s="40">
        <v>198.2199999999284</v>
      </c>
      <c r="D8484" s="42">
        <v>0</v>
      </c>
      <c r="E8484" s="41">
        <v>0</v>
      </c>
      <c r="F8484" s="43">
        <f t="shared" si="211"/>
        <v>198.2199999999284</v>
      </c>
    </row>
    <row r="8485" spans="1:6" ht="12.75">
      <c r="A8485" s="50" t="s">
        <v>240</v>
      </c>
      <c r="B8485" s="39" t="s">
        <v>254</v>
      </c>
      <c r="C8485" s="40">
        <v>2251257.78</v>
      </c>
      <c r="D8485" s="42">
        <v>0</v>
      </c>
      <c r="E8485" s="41">
        <v>0</v>
      </c>
      <c r="F8485" s="43">
        <f t="shared" si="211"/>
        <v>2251257.78</v>
      </c>
    </row>
    <row r="8486" spans="1:6" ht="12.75">
      <c r="A8486" s="50" t="s">
        <v>242</v>
      </c>
      <c r="B8486" s="39" t="s">
        <v>255</v>
      </c>
      <c r="C8486" s="40">
        <v>7149878.87999999</v>
      </c>
      <c r="D8486" s="42">
        <v>0</v>
      </c>
      <c r="E8486" s="41">
        <v>0</v>
      </c>
      <c r="F8486" s="43">
        <f t="shared" si="211"/>
        <v>7149878.87999999</v>
      </c>
    </row>
    <row r="8487" spans="1:6" ht="12.75">
      <c r="A8487" s="50" t="s">
        <v>241</v>
      </c>
      <c r="B8487" s="39" t="s">
        <v>17</v>
      </c>
      <c r="C8487" s="40">
        <v>6462108.119999999</v>
      </c>
      <c r="D8487" s="42">
        <v>0</v>
      </c>
      <c r="E8487" s="41">
        <v>4063501.25</v>
      </c>
      <c r="F8487" s="43">
        <f t="shared" si="211"/>
        <v>2398606.869999999</v>
      </c>
    </row>
    <row r="8488" spans="1:6" ht="12.75">
      <c r="A8488" s="50" t="s">
        <v>243</v>
      </c>
      <c r="B8488" s="39" t="s">
        <v>256</v>
      </c>
      <c r="C8488" s="40">
        <v>-901311.3600000022</v>
      </c>
      <c r="D8488" s="42">
        <v>0</v>
      </c>
      <c r="E8488" s="41">
        <v>0</v>
      </c>
      <c r="F8488" s="43">
        <f t="shared" si="211"/>
        <v>-901311.3600000022</v>
      </c>
    </row>
    <row r="8489" spans="1:6" ht="12.75">
      <c r="A8489" s="50" t="s">
        <v>244</v>
      </c>
      <c r="B8489" s="39" t="s">
        <v>257</v>
      </c>
      <c r="C8489" s="40">
        <v>-0.060000000055879354</v>
      </c>
      <c r="D8489" s="42">
        <v>0</v>
      </c>
      <c r="E8489" s="41">
        <v>0</v>
      </c>
      <c r="F8489" s="43">
        <f t="shared" si="211"/>
        <v>-0.060000000055879354</v>
      </c>
    </row>
    <row r="8490" spans="1:6" ht="12.75">
      <c r="A8490" s="50" t="s">
        <v>245</v>
      </c>
      <c r="B8490" s="39" t="s">
        <v>258</v>
      </c>
      <c r="C8490" s="40">
        <v>0.5600000000558794</v>
      </c>
      <c r="D8490" s="42">
        <v>0</v>
      </c>
      <c r="E8490" s="41">
        <v>0</v>
      </c>
      <c r="F8490" s="43">
        <f t="shared" si="211"/>
        <v>0.5600000000558794</v>
      </c>
    </row>
    <row r="8491" spans="1:6" ht="12.75">
      <c r="A8491" s="51">
        <v>980</v>
      </c>
      <c r="B8491" s="39" t="s">
        <v>259</v>
      </c>
      <c r="C8491" s="40">
        <v>6916219.390000001</v>
      </c>
      <c r="D8491" s="42">
        <v>0</v>
      </c>
      <c r="E8491" s="41">
        <v>0</v>
      </c>
      <c r="F8491" s="43">
        <f t="shared" si="211"/>
        <v>6916219.390000001</v>
      </c>
    </row>
    <row r="8492" spans="1:6" ht="12.75">
      <c r="A8492" s="51"/>
      <c r="B8492" s="39" t="s">
        <v>29</v>
      </c>
      <c r="C8492" s="40">
        <v>59496.11999999918</v>
      </c>
      <c r="D8492" s="42">
        <v>0</v>
      </c>
      <c r="E8492" s="41">
        <v>0</v>
      </c>
      <c r="F8492" s="43">
        <f t="shared" si="211"/>
        <v>59496.11999999918</v>
      </c>
    </row>
    <row r="8493" spans="1:6" ht="12.75">
      <c r="A8493" s="50" t="s">
        <v>246</v>
      </c>
      <c r="B8493" s="39" t="s">
        <v>30</v>
      </c>
      <c r="C8493" s="40">
        <v>114328.93000000002</v>
      </c>
      <c r="D8493" s="42">
        <v>0</v>
      </c>
      <c r="E8493" s="41">
        <v>0</v>
      </c>
      <c r="F8493" s="43">
        <f t="shared" si="211"/>
        <v>114328.93000000002</v>
      </c>
    </row>
    <row r="8494" spans="1:6" ht="12.75">
      <c r="A8494" s="50"/>
      <c r="B8494" s="39" t="s">
        <v>67</v>
      </c>
      <c r="C8494" s="40">
        <v>1968704.2000000002</v>
      </c>
      <c r="D8494" s="42">
        <v>0</v>
      </c>
      <c r="E8494" s="41">
        <v>0</v>
      </c>
      <c r="F8494" s="43">
        <f t="shared" si="211"/>
        <v>1968704.2000000002</v>
      </c>
    </row>
    <row r="8495" spans="1:6" ht="12.75">
      <c r="A8495" s="50"/>
      <c r="B8495" s="44" t="s">
        <v>66</v>
      </c>
      <c r="C8495" s="40">
        <v>143444.80999999994</v>
      </c>
      <c r="D8495" s="42">
        <v>73700</v>
      </c>
      <c r="E8495" s="41">
        <v>0</v>
      </c>
      <c r="F8495" s="43">
        <f t="shared" si="211"/>
        <v>217144.80999999994</v>
      </c>
    </row>
    <row r="8496" spans="1:6" ht="15">
      <c r="A8496" s="52"/>
      <c r="B8496" s="45" t="s">
        <v>5</v>
      </c>
      <c r="C8496" s="46">
        <v>44691892.63999998</v>
      </c>
      <c r="D8496" s="47">
        <f>SUM(D8471:D8495)</f>
        <v>73700</v>
      </c>
      <c r="E8496" s="47">
        <f>SUM(E8471:E8495)</f>
        <v>4063501.25</v>
      </c>
      <c r="F8496" s="46">
        <f>SUM(F8471:F8495)</f>
        <v>40702091.38999997</v>
      </c>
    </row>
    <row r="8510" ht="12.75">
      <c r="B8510" s="37" t="s">
        <v>18</v>
      </c>
    </row>
    <row r="8511" spans="2:6" ht="12.75">
      <c r="B8511" s="34" t="s">
        <v>19</v>
      </c>
      <c r="C8511" s="35"/>
      <c r="D8511" s="35"/>
      <c r="E8511" s="36"/>
      <c r="F8511" s="36"/>
    </row>
    <row r="8512" spans="2:6" ht="15.75">
      <c r="B8512" s="34"/>
      <c r="C8512" s="14" t="s">
        <v>25</v>
      </c>
      <c r="D8512" s="14"/>
      <c r="E8512" s="15"/>
      <c r="F8512" s="38">
        <v>213</v>
      </c>
    </row>
    <row r="8513" spans="1:6" ht="12.75">
      <c r="A8513" s="49"/>
      <c r="B8513" s="58" t="s">
        <v>7</v>
      </c>
      <c r="C8513" s="60" t="s">
        <v>359</v>
      </c>
      <c r="D8513" s="60" t="s">
        <v>4</v>
      </c>
      <c r="E8513" s="60" t="s">
        <v>6</v>
      </c>
      <c r="F8513" s="60" t="s">
        <v>360</v>
      </c>
    </row>
    <row r="8514" spans="1:6" ht="12.75">
      <c r="A8514" s="49" t="s">
        <v>228</v>
      </c>
      <c r="B8514" s="59"/>
      <c r="C8514" s="61"/>
      <c r="D8514" s="61"/>
      <c r="E8514" s="61"/>
      <c r="F8514" s="61"/>
    </row>
    <row r="8515" spans="1:6" ht="12.75">
      <c r="A8515" s="50"/>
      <c r="B8515" s="39" t="s">
        <v>8</v>
      </c>
      <c r="C8515" s="40">
        <v>129991.95999998093</v>
      </c>
      <c r="D8515" s="41">
        <v>0</v>
      </c>
      <c r="E8515" s="42">
        <v>0</v>
      </c>
      <c r="F8515" s="43">
        <f>C8515+D8515-E8515</f>
        <v>129991.95999998093</v>
      </c>
    </row>
    <row r="8516" spans="1:6" ht="12.75">
      <c r="A8516" s="50" t="s">
        <v>229</v>
      </c>
      <c r="B8516" s="39" t="s">
        <v>9</v>
      </c>
      <c r="C8516" s="40">
        <v>3058887.1300000004</v>
      </c>
      <c r="D8516" s="42">
        <v>0</v>
      </c>
      <c r="E8516" s="41">
        <v>0</v>
      </c>
      <c r="F8516" s="43">
        <f>C8516+D8516-E8516</f>
        <v>3058887.1300000004</v>
      </c>
    </row>
    <row r="8517" spans="1:6" ht="12.75">
      <c r="A8517" s="50" t="s">
        <v>230</v>
      </c>
      <c r="B8517" s="39" t="s">
        <v>10</v>
      </c>
      <c r="C8517" s="40">
        <v>7270254.4</v>
      </c>
      <c r="D8517" s="42">
        <v>0</v>
      </c>
      <c r="E8517" s="41">
        <v>0</v>
      </c>
      <c r="F8517" s="43">
        <f>C8517+D8517-E8517</f>
        <v>7270254.4</v>
      </c>
    </row>
    <row r="8518" spans="1:6" ht="12.75">
      <c r="A8518" s="50" t="s">
        <v>232</v>
      </c>
      <c r="B8518" s="39" t="s">
        <v>247</v>
      </c>
      <c r="C8518" s="40">
        <v>596703.5799999991</v>
      </c>
      <c r="D8518" s="42">
        <v>0</v>
      </c>
      <c r="E8518" s="41">
        <v>0</v>
      </c>
      <c r="F8518" s="43">
        <f>C8518+D8518-E8518</f>
        <v>596703.5799999991</v>
      </c>
    </row>
    <row r="8519" spans="1:6" ht="12.75">
      <c r="A8519" s="51">
        <v>958</v>
      </c>
      <c r="B8519" s="39" t="s">
        <v>154</v>
      </c>
      <c r="C8519" s="40">
        <v>-0.01000000024214387</v>
      </c>
      <c r="D8519" s="42">
        <v>0</v>
      </c>
      <c r="E8519" s="41">
        <v>0</v>
      </c>
      <c r="F8519" s="43">
        <f>C8519+D8519-E8519</f>
        <v>-0.01000000024214387</v>
      </c>
    </row>
    <row r="8520" spans="1:6" ht="12.75">
      <c r="A8520" s="50" t="s">
        <v>233</v>
      </c>
      <c r="B8520" s="39" t="s">
        <v>12</v>
      </c>
      <c r="C8520" s="40">
        <v>500829.79000000155</v>
      </c>
      <c r="D8520" s="42">
        <v>0</v>
      </c>
      <c r="E8520" s="41">
        <v>0</v>
      </c>
      <c r="F8520" s="43">
        <f aca="true" t="shared" si="212" ref="F8520:F8539">C8520+D8520-E8520</f>
        <v>500829.79000000155</v>
      </c>
    </row>
    <row r="8521" spans="1:6" ht="12.75">
      <c r="A8521" s="50" t="s">
        <v>306</v>
      </c>
      <c r="B8521" s="39" t="s">
        <v>307</v>
      </c>
      <c r="C8521" s="40">
        <v>0</v>
      </c>
      <c r="D8521" s="42">
        <v>0</v>
      </c>
      <c r="E8521" s="41">
        <v>0</v>
      </c>
      <c r="F8521" s="43">
        <f t="shared" si="212"/>
        <v>0</v>
      </c>
    </row>
    <row r="8522" spans="1:6" ht="12.75">
      <c r="A8522" s="51" t="s">
        <v>234</v>
      </c>
      <c r="B8522" s="39" t="s">
        <v>248</v>
      </c>
      <c r="C8522" s="40">
        <v>1283130.0499999998</v>
      </c>
      <c r="D8522" s="42">
        <v>0</v>
      </c>
      <c r="E8522" s="41">
        <v>0</v>
      </c>
      <c r="F8522" s="43">
        <f t="shared" si="212"/>
        <v>1283130.0499999998</v>
      </c>
    </row>
    <row r="8523" spans="1:6" ht="12.75">
      <c r="A8523" s="50" t="s">
        <v>231</v>
      </c>
      <c r="B8523" s="39" t="s">
        <v>249</v>
      </c>
      <c r="C8523" s="40">
        <v>1519401.5699999975</v>
      </c>
      <c r="D8523" s="42">
        <v>0</v>
      </c>
      <c r="E8523" s="41">
        <v>0</v>
      </c>
      <c r="F8523" s="43">
        <f t="shared" si="212"/>
        <v>1519401.5699999975</v>
      </c>
    </row>
    <row r="8524" spans="1:6" ht="12.75">
      <c r="A8524" s="51" t="s">
        <v>235</v>
      </c>
      <c r="B8524" s="39" t="s">
        <v>250</v>
      </c>
      <c r="C8524" s="40">
        <v>803017.5300000086</v>
      </c>
      <c r="D8524" s="42">
        <v>0</v>
      </c>
      <c r="E8524" s="41">
        <v>0</v>
      </c>
      <c r="F8524" s="43">
        <f t="shared" si="212"/>
        <v>803017.5300000086</v>
      </c>
    </row>
    <row r="8525" spans="1:6" ht="12.75">
      <c r="A8525" s="50" t="s">
        <v>236</v>
      </c>
      <c r="B8525" s="39" t="s">
        <v>251</v>
      </c>
      <c r="C8525" s="40">
        <v>1921497.0500000007</v>
      </c>
      <c r="D8525" s="42">
        <v>0</v>
      </c>
      <c r="E8525" s="41">
        <v>0</v>
      </c>
      <c r="F8525" s="43">
        <f t="shared" si="212"/>
        <v>1921497.0500000007</v>
      </c>
    </row>
    <row r="8526" spans="1:6" ht="12.75">
      <c r="A8526" s="50" t="s">
        <v>237</v>
      </c>
      <c r="B8526" s="39" t="s">
        <v>252</v>
      </c>
      <c r="C8526" s="40">
        <v>2706297.5200000005</v>
      </c>
      <c r="D8526" s="42">
        <v>0</v>
      </c>
      <c r="E8526" s="41">
        <v>0</v>
      </c>
      <c r="F8526" s="43">
        <f t="shared" si="212"/>
        <v>2706297.5200000005</v>
      </c>
    </row>
    <row r="8527" spans="1:6" ht="12.75">
      <c r="A8527" s="50" t="s">
        <v>238</v>
      </c>
      <c r="B8527" s="39" t="s">
        <v>253</v>
      </c>
      <c r="C8527" s="40">
        <v>737556.4800000004</v>
      </c>
      <c r="D8527" s="42">
        <v>0</v>
      </c>
      <c r="E8527" s="41">
        <v>0</v>
      </c>
      <c r="F8527" s="43">
        <f t="shared" si="212"/>
        <v>737556.4800000004</v>
      </c>
    </row>
    <row r="8528" spans="1:6" ht="12.75">
      <c r="A8528" s="50" t="s">
        <v>239</v>
      </c>
      <c r="B8528" s="39" t="s">
        <v>15</v>
      </c>
      <c r="C8528" s="40">
        <v>198.2199999999284</v>
      </c>
      <c r="D8528" s="42">
        <v>0</v>
      </c>
      <c r="E8528" s="41">
        <v>0</v>
      </c>
      <c r="F8528" s="43">
        <f t="shared" si="212"/>
        <v>198.2199999999284</v>
      </c>
    </row>
    <row r="8529" spans="1:6" ht="12.75">
      <c r="A8529" s="50" t="s">
        <v>240</v>
      </c>
      <c r="B8529" s="39" t="s">
        <v>254</v>
      </c>
      <c r="C8529" s="40">
        <v>2251257.78</v>
      </c>
      <c r="D8529" s="42">
        <v>0</v>
      </c>
      <c r="E8529" s="41">
        <v>0</v>
      </c>
      <c r="F8529" s="43">
        <f t="shared" si="212"/>
        <v>2251257.78</v>
      </c>
    </row>
    <row r="8530" spans="1:6" ht="12.75">
      <c r="A8530" s="50" t="s">
        <v>242</v>
      </c>
      <c r="B8530" s="39" t="s">
        <v>255</v>
      </c>
      <c r="C8530" s="40">
        <v>7149878.87999999</v>
      </c>
      <c r="D8530" s="42">
        <v>0</v>
      </c>
      <c r="E8530" s="41">
        <v>0</v>
      </c>
      <c r="F8530" s="43">
        <f t="shared" si="212"/>
        <v>7149878.87999999</v>
      </c>
    </row>
    <row r="8531" spans="1:6" ht="12.75">
      <c r="A8531" s="50" t="s">
        <v>241</v>
      </c>
      <c r="B8531" s="39" t="s">
        <v>17</v>
      </c>
      <c r="C8531" s="40">
        <v>2398606.869999999</v>
      </c>
      <c r="D8531" s="42">
        <v>0</v>
      </c>
      <c r="E8531" s="41">
        <v>0</v>
      </c>
      <c r="F8531" s="43">
        <f t="shared" si="212"/>
        <v>2398606.869999999</v>
      </c>
    </row>
    <row r="8532" spans="1:6" ht="12.75">
      <c r="A8532" s="50" t="s">
        <v>243</v>
      </c>
      <c r="B8532" s="39" t="s">
        <v>256</v>
      </c>
      <c r="C8532" s="40">
        <v>-901311.3600000022</v>
      </c>
      <c r="D8532" s="42">
        <v>0</v>
      </c>
      <c r="E8532" s="41">
        <v>42211.2</v>
      </c>
      <c r="F8532" s="43">
        <f t="shared" si="212"/>
        <v>-943522.5600000022</v>
      </c>
    </row>
    <row r="8533" spans="1:6" ht="12.75">
      <c r="A8533" s="50" t="s">
        <v>244</v>
      </c>
      <c r="B8533" s="39" t="s">
        <v>257</v>
      </c>
      <c r="C8533" s="40">
        <v>-0.060000000055879354</v>
      </c>
      <c r="D8533" s="42">
        <v>0</v>
      </c>
      <c r="E8533" s="41">
        <v>0</v>
      </c>
      <c r="F8533" s="43">
        <f t="shared" si="212"/>
        <v>-0.060000000055879354</v>
      </c>
    </row>
    <row r="8534" spans="1:6" ht="12.75">
      <c r="A8534" s="50" t="s">
        <v>245</v>
      </c>
      <c r="B8534" s="39" t="s">
        <v>258</v>
      </c>
      <c r="C8534" s="40">
        <v>0.5600000000558794</v>
      </c>
      <c r="D8534" s="42">
        <v>1673787.74</v>
      </c>
      <c r="E8534" s="41">
        <v>0</v>
      </c>
      <c r="F8534" s="43">
        <f t="shared" si="212"/>
        <v>1673788.3</v>
      </c>
    </row>
    <row r="8535" spans="1:6" ht="12.75">
      <c r="A8535" s="51">
        <v>980</v>
      </c>
      <c r="B8535" s="39" t="s">
        <v>259</v>
      </c>
      <c r="C8535" s="40">
        <v>6916219.390000001</v>
      </c>
      <c r="D8535" s="42">
        <v>0</v>
      </c>
      <c r="E8535" s="41">
        <v>0</v>
      </c>
      <c r="F8535" s="43">
        <f t="shared" si="212"/>
        <v>6916219.390000001</v>
      </c>
    </row>
    <row r="8536" spans="1:6" ht="12.75">
      <c r="A8536" s="51"/>
      <c r="B8536" s="39" t="s">
        <v>29</v>
      </c>
      <c r="C8536" s="40">
        <v>59496.11999999918</v>
      </c>
      <c r="D8536" s="42">
        <v>0</v>
      </c>
      <c r="E8536" s="41">
        <v>0</v>
      </c>
      <c r="F8536" s="43">
        <f t="shared" si="212"/>
        <v>59496.11999999918</v>
      </c>
    </row>
    <row r="8537" spans="1:6" ht="12.75">
      <c r="A8537" s="50" t="s">
        <v>246</v>
      </c>
      <c r="B8537" s="39" t="s">
        <v>30</v>
      </c>
      <c r="C8537" s="40">
        <v>114328.93000000002</v>
      </c>
      <c r="D8537" s="42">
        <v>0</v>
      </c>
      <c r="E8537" s="41">
        <v>0</v>
      </c>
      <c r="F8537" s="43">
        <f t="shared" si="212"/>
        <v>114328.93000000002</v>
      </c>
    </row>
    <row r="8538" spans="1:6" ht="12.75">
      <c r="A8538" s="50"/>
      <c r="B8538" s="39" t="s">
        <v>67</v>
      </c>
      <c r="C8538" s="40">
        <v>1968704.2000000002</v>
      </c>
      <c r="D8538" s="42">
        <v>0</v>
      </c>
      <c r="E8538" s="41">
        <v>0</v>
      </c>
      <c r="F8538" s="43">
        <f t="shared" si="212"/>
        <v>1968704.2000000002</v>
      </c>
    </row>
    <row r="8539" spans="1:6" ht="12.75">
      <c r="A8539" s="50"/>
      <c r="B8539" s="44" t="s">
        <v>66</v>
      </c>
      <c r="C8539" s="40">
        <v>217144.80999999994</v>
      </c>
      <c r="D8539" s="42">
        <v>0</v>
      </c>
      <c r="E8539" s="41">
        <v>0</v>
      </c>
      <c r="F8539" s="43">
        <f t="shared" si="212"/>
        <v>217144.80999999994</v>
      </c>
    </row>
    <row r="8540" spans="1:6" ht="15">
      <c r="A8540" s="52"/>
      <c r="B8540" s="45" t="s">
        <v>5</v>
      </c>
      <c r="C8540" s="46">
        <v>40702091.38999997</v>
      </c>
      <c r="D8540" s="47">
        <f>SUM(D8515:D8539)</f>
        <v>1673787.74</v>
      </c>
      <c r="E8540" s="47">
        <f>SUM(E8515:E8539)</f>
        <v>42211.2</v>
      </c>
      <c r="F8540" s="46">
        <f>SUM(F8515:F8539)</f>
        <v>42333667.92999998</v>
      </c>
    </row>
    <row r="8550" ht="12.75">
      <c r="B8550" s="37" t="s">
        <v>18</v>
      </c>
    </row>
    <row r="8551" spans="2:6" ht="12.75">
      <c r="B8551" s="34" t="s">
        <v>19</v>
      </c>
      <c r="C8551" s="35"/>
      <c r="D8551" s="35"/>
      <c r="E8551" s="36"/>
      <c r="F8551" s="36"/>
    </row>
    <row r="8552" spans="2:6" ht="15.75">
      <c r="B8552" s="34"/>
      <c r="C8552" s="14" t="s">
        <v>25</v>
      </c>
      <c r="D8552" s="14"/>
      <c r="E8552" s="15"/>
      <c r="F8552" s="38">
        <v>214</v>
      </c>
    </row>
    <row r="8553" spans="1:6" ht="12.75">
      <c r="A8553" s="49"/>
      <c r="B8553" s="58" t="s">
        <v>7</v>
      </c>
      <c r="C8553" s="60" t="s">
        <v>360</v>
      </c>
      <c r="D8553" s="60" t="s">
        <v>4</v>
      </c>
      <c r="E8553" s="60" t="s">
        <v>6</v>
      </c>
      <c r="F8553" s="60" t="s">
        <v>361</v>
      </c>
    </row>
    <row r="8554" spans="1:6" ht="12.75">
      <c r="A8554" s="49" t="s">
        <v>228</v>
      </c>
      <c r="B8554" s="59"/>
      <c r="C8554" s="61"/>
      <c r="D8554" s="61"/>
      <c r="E8554" s="61"/>
      <c r="F8554" s="61"/>
    </row>
    <row r="8555" spans="1:6" ht="12.75">
      <c r="A8555" s="50"/>
      <c r="B8555" s="39" t="s">
        <v>8</v>
      </c>
      <c r="C8555" s="40">
        <v>129991.95999998093</v>
      </c>
      <c r="D8555" s="41">
        <v>0</v>
      </c>
      <c r="E8555" s="42">
        <v>0</v>
      </c>
      <c r="F8555" s="43">
        <f>C8555+D8555-E8555</f>
        <v>129991.95999998093</v>
      </c>
    </row>
    <row r="8556" spans="1:6" ht="12.75">
      <c r="A8556" s="50" t="s">
        <v>229</v>
      </c>
      <c r="B8556" s="39" t="s">
        <v>9</v>
      </c>
      <c r="C8556" s="40">
        <v>3058887.1300000004</v>
      </c>
      <c r="D8556" s="42">
        <v>0</v>
      </c>
      <c r="E8556" s="41">
        <v>0</v>
      </c>
      <c r="F8556" s="43">
        <f>C8556+D8556-E8556</f>
        <v>3058887.1300000004</v>
      </c>
    </row>
    <row r="8557" spans="1:6" ht="12.75">
      <c r="A8557" s="50" t="s">
        <v>230</v>
      </c>
      <c r="B8557" s="39" t="s">
        <v>10</v>
      </c>
      <c r="C8557" s="40">
        <v>7270254.4</v>
      </c>
      <c r="D8557" s="42">
        <v>0</v>
      </c>
      <c r="E8557" s="41">
        <v>56028.35</v>
      </c>
      <c r="F8557" s="43">
        <f>C8557+D8557-E8557</f>
        <v>7214226.050000001</v>
      </c>
    </row>
    <row r="8558" spans="1:6" ht="12.75">
      <c r="A8558" s="50" t="s">
        <v>232</v>
      </c>
      <c r="B8558" s="39" t="s">
        <v>247</v>
      </c>
      <c r="C8558" s="40">
        <v>596703.5799999991</v>
      </c>
      <c r="D8558" s="42">
        <v>0</v>
      </c>
      <c r="E8558" s="41">
        <v>0</v>
      </c>
      <c r="F8558" s="43">
        <f>C8558+D8558-E8558</f>
        <v>596703.5799999991</v>
      </c>
    </row>
    <row r="8559" spans="1:6" ht="12.75">
      <c r="A8559" s="51">
        <v>958</v>
      </c>
      <c r="B8559" s="39" t="s">
        <v>154</v>
      </c>
      <c r="C8559" s="40">
        <v>-0.01000000024214387</v>
      </c>
      <c r="D8559" s="42">
        <v>0</v>
      </c>
      <c r="E8559" s="41">
        <v>0</v>
      </c>
      <c r="F8559" s="43">
        <f>C8559+D8559-E8559</f>
        <v>-0.01000000024214387</v>
      </c>
    </row>
    <row r="8560" spans="1:6" ht="12.75">
      <c r="A8560" s="50" t="s">
        <v>233</v>
      </c>
      <c r="B8560" s="39" t="s">
        <v>12</v>
      </c>
      <c r="C8560" s="40">
        <v>500829.79000000155</v>
      </c>
      <c r="D8560" s="42">
        <v>0</v>
      </c>
      <c r="E8560" s="41">
        <v>142638.82</v>
      </c>
      <c r="F8560" s="43">
        <f aca="true" t="shared" si="213" ref="F8560:F8579">C8560+D8560-E8560</f>
        <v>358190.97000000154</v>
      </c>
    </row>
    <row r="8561" spans="1:6" ht="12.75">
      <c r="A8561" s="50" t="s">
        <v>306</v>
      </c>
      <c r="B8561" s="39" t="s">
        <v>307</v>
      </c>
      <c r="C8561" s="40">
        <v>0</v>
      </c>
      <c r="D8561" s="42">
        <v>0</v>
      </c>
      <c r="E8561" s="41">
        <v>0</v>
      </c>
      <c r="F8561" s="43">
        <f t="shared" si="213"/>
        <v>0</v>
      </c>
    </row>
    <row r="8562" spans="1:6" ht="12.75">
      <c r="A8562" s="51" t="s">
        <v>234</v>
      </c>
      <c r="B8562" s="39" t="s">
        <v>248</v>
      </c>
      <c r="C8562" s="40">
        <v>1283130.0499999998</v>
      </c>
      <c r="D8562" s="42">
        <v>0</v>
      </c>
      <c r="E8562" s="41">
        <v>992381.3</v>
      </c>
      <c r="F8562" s="43">
        <f t="shared" si="213"/>
        <v>290748.74999999977</v>
      </c>
    </row>
    <row r="8563" spans="1:6" ht="12.75">
      <c r="A8563" s="50" t="s">
        <v>231</v>
      </c>
      <c r="B8563" s="39" t="s">
        <v>249</v>
      </c>
      <c r="C8563" s="40">
        <v>1519401.5699999975</v>
      </c>
      <c r="D8563" s="42">
        <v>0</v>
      </c>
      <c r="E8563" s="41">
        <v>802700.4</v>
      </c>
      <c r="F8563" s="43">
        <f t="shared" si="213"/>
        <v>716701.1699999975</v>
      </c>
    </row>
    <row r="8564" spans="1:6" ht="12.75">
      <c r="A8564" s="51" t="s">
        <v>235</v>
      </c>
      <c r="B8564" s="39" t="s">
        <v>250</v>
      </c>
      <c r="C8564" s="40">
        <v>803017.5300000086</v>
      </c>
      <c r="D8564" s="42">
        <v>0</v>
      </c>
      <c r="E8564" s="41">
        <v>0</v>
      </c>
      <c r="F8564" s="43">
        <f t="shared" si="213"/>
        <v>803017.5300000086</v>
      </c>
    </row>
    <row r="8565" spans="1:6" ht="12.75">
      <c r="A8565" s="50" t="s">
        <v>236</v>
      </c>
      <c r="B8565" s="39" t="s">
        <v>251</v>
      </c>
      <c r="C8565" s="40">
        <v>1921497.0500000007</v>
      </c>
      <c r="D8565" s="42">
        <v>0</v>
      </c>
      <c r="E8565" s="41">
        <v>174790</v>
      </c>
      <c r="F8565" s="43">
        <f t="shared" si="213"/>
        <v>1746707.0500000007</v>
      </c>
    </row>
    <row r="8566" spans="1:6" ht="12.75">
      <c r="A8566" s="50" t="s">
        <v>237</v>
      </c>
      <c r="B8566" s="39" t="s">
        <v>252</v>
      </c>
      <c r="C8566" s="40">
        <v>2706297.5200000005</v>
      </c>
      <c r="D8566" s="42">
        <v>0</v>
      </c>
      <c r="E8566" s="41">
        <v>142802</v>
      </c>
      <c r="F8566" s="43">
        <f t="shared" si="213"/>
        <v>2563495.5200000005</v>
      </c>
    </row>
    <row r="8567" spans="1:6" ht="12.75">
      <c r="A8567" s="50" t="s">
        <v>238</v>
      </c>
      <c r="B8567" s="39" t="s">
        <v>253</v>
      </c>
      <c r="C8567" s="40">
        <v>737556.4800000004</v>
      </c>
      <c r="D8567" s="42">
        <v>0</v>
      </c>
      <c r="E8567" s="41">
        <v>0</v>
      </c>
      <c r="F8567" s="43">
        <f t="shared" si="213"/>
        <v>737556.4800000004</v>
      </c>
    </row>
    <row r="8568" spans="1:6" ht="12.75">
      <c r="A8568" s="50" t="s">
        <v>239</v>
      </c>
      <c r="B8568" s="39" t="s">
        <v>15</v>
      </c>
      <c r="C8568" s="40">
        <v>198.2199999999284</v>
      </c>
      <c r="D8568" s="42">
        <v>0</v>
      </c>
      <c r="E8568" s="41">
        <v>0</v>
      </c>
      <c r="F8568" s="43">
        <f t="shared" si="213"/>
        <v>198.2199999999284</v>
      </c>
    </row>
    <row r="8569" spans="1:6" ht="12.75">
      <c r="A8569" s="50" t="s">
        <v>240</v>
      </c>
      <c r="B8569" s="39" t="s">
        <v>254</v>
      </c>
      <c r="C8569" s="40">
        <v>2251257.78</v>
      </c>
      <c r="D8569" s="42">
        <v>0</v>
      </c>
      <c r="E8569" s="41">
        <v>0</v>
      </c>
      <c r="F8569" s="43">
        <f t="shared" si="213"/>
        <v>2251257.78</v>
      </c>
    </row>
    <row r="8570" spans="1:6" ht="12.75">
      <c r="A8570" s="50" t="s">
        <v>242</v>
      </c>
      <c r="B8570" s="39" t="s">
        <v>255</v>
      </c>
      <c r="C8570" s="40">
        <v>7149878.87999999</v>
      </c>
      <c r="D8570" s="42">
        <v>0</v>
      </c>
      <c r="E8570" s="41">
        <v>215519.15</v>
      </c>
      <c r="F8570" s="43">
        <f t="shared" si="213"/>
        <v>6934359.729999989</v>
      </c>
    </row>
    <row r="8571" spans="1:6" ht="12.75">
      <c r="A8571" s="50" t="s">
        <v>241</v>
      </c>
      <c r="B8571" s="39" t="s">
        <v>17</v>
      </c>
      <c r="C8571" s="40">
        <v>2398606.869999999</v>
      </c>
      <c r="D8571" s="42">
        <v>0</v>
      </c>
      <c r="E8571" s="41">
        <v>331110.68</v>
      </c>
      <c r="F8571" s="43">
        <f t="shared" si="213"/>
        <v>2067496.1899999992</v>
      </c>
    </row>
    <row r="8572" spans="1:6" ht="12.75">
      <c r="A8572" s="50" t="s">
        <v>243</v>
      </c>
      <c r="B8572" s="39" t="s">
        <v>256</v>
      </c>
      <c r="C8572" s="40">
        <v>-943522.5600000022</v>
      </c>
      <c r="D8572" s="42">
        <v>0</v>
      </c>
      <c r="E8572" s="41">
        <v>0</v>
      </c>
      <c r="F8572" s="43">
        <f t="shared" si="213"/>
        <v>-943522.5600000022</v>
      </c>
    </row>
    <row r="8573" spans="1:6" ht="12.75">
      <c r="A8573" s="50" t="s">
        <v>244</v>
      </c>
      <c r="B8573" s="39" t="s">
        <v>257</v>
      </c>
      <c r="C8573" s="40">
        <v>-0.060000000055879354</v>
      </c>
      <c r="D8573" s="42">
        <v>0</v>
      </c>
      <c r="E8573" s="41">
        <v>0</v>
      </c>
      <c r="F8573" s="43">
        <f t="shared" si="213"/>
        <v>-0.060000000055879354</v>
      </c>
    </row>
    <row r="8574" spans="1:6" ht="12.75">
      <c r="A8574" s="50" t="s">
        <v>245</v>
      </c>
      <c r="B8574" s="39" t="s">
        <v>258</v>
      </c>
      <c r="C8574" s="40">
        <v>1673788.3</v>
      </c>
      <c r="D8574" s="42">
        <v>0</v>
      </c>
      <c r="E8574" s="41">
        <v>1673787.74</v>
      </c>
      <c r="F8574" s="43">
        <f t="shared" si="213"/>
        <v>0.5600000000558794</v>
      </c>
    </row>
    <row r="8575" spans="1:6" ht="12.75">
      <c r="A8575" s="51">
        <v>980</v>
      </c>
      <c r="B8575" s="39" t="s">
        <v>259</v>
      </c>
      <c r="C8575" s="40">
        <v>6916219.390000001</v>
      </c>
      <c r="D8575" s="42">
        <v>0</v>
      </c>
      <c r="E8575" s="41">
        <v>0</v>
      </c>
      <c r="F8575" s="43">
        <f t="shared" si="213"/>
        <v>6916219.390000001</v>
      </c>
    </row>
    <row r="8576" spans="1:6" ht="12.75">
      <c r="A8576" s="51"/>
      <c r="B8576" s="39" t="s">
        <v>29</v>
      </c>
      <c r="C8576" s="40">
        <v>59496.11999999918</v>
      </c>
      <c r="D8576" s="42">
        <v>0</v>
      </c>
      <c r="E8576" s="41">
        <v>0</v>
      </c>
      <c r="F8576" s="43">
        <f t="shared" si="213"/>
        <v>59496.11999999918</v>
      </c>
    </row>
    <row r="8577" spans="1:6" ht="12.75">
      <c r="A8577" s="50" t="s">
        <v>246</v>
      </c>
      <c r="B8577" s="39" t="s">
        <v>30</v>
      </c>
      <c r="C8577" s="40">
        <v>114328.93000000002</v>
      </c>
      <c r="D8577" s="42">
        <v>0</v>
      </c>
      <c r="E8577" s="41">
        <v>0</v>
      </c>
      <c r="F8577" s="43">
        <f t="shared" si="213"/>
        <v>114328.93000000002</v>
      </c>
    </row>
    <row r="8578" spans="1:6" ht="12.75">
      <c r="A8578" s="50"/>
      <c r="B8578" s="39" t="s">
        <v>67</v>
      </c>
      <c r="C8578" s="40">
        <v>1968704.2000000002</v>
      </c>
      <c r="D8578" s="42">
        <v>9187.98</v>
      </c>
      <c r="E8578" s="41">
        <v>0</v>
      </c>
      <c r="F8578" s="43">
        <f t="shared" si="213"/>
        <v>1977892.1800000002</v>
      </c>
    </row>
    <row r="8579" spans="1:6" ht="12.75">
      <c r="A8579" s="50"/>
      <c r="B8579" s="44" t="s">
        <v>66</v>
      </c>
      <c r="C8579" s="40">
        <v>217144.80999999994</v>
      </c>
      <c r="D8579" s="42">
        <v>0</v>
      </c>
      <c r="E8579" s="41">
        <v>0</v>
      </c>
      <c r="F8579" s="43">
        <f t="shared" si="213"/>
        <v>217144.80999999994</v>
      </c>
    </row>
    <row r="8580" spans="1:6" ht="15">
      <c r="A8580" s="52"/>
      <c r="B8580" s="45" t="s">
        <v>5</v>
      </c>
      <c r="C8580" s="46">
        <v>42333667.92999998</v>
      </c>
      <c r="D8580" s="47">
        <f>SUM(D8555:D8579)</f>
        <v>9187.98</v>
      </c>
      <c r="E8580" s="47">
        <f>SUM(E8555:E8579)</f>
        <v>4531758.44</v>
      </c>
      <c r="F8580" s="46">
        <f>SUM(F8555:F8579)</f>
        <v>37811097.46999998</v>
      </c>
    </row>
    <row r="8596" ht="12.75">
      <c r="B8596" s="37" t="s">
        <v>18</v>
      </c>
    </row>
    <row r="8597" spans="2:6" ht="12.75">
      <c r="B8597" s="34" t="s">
        <v>19</v>
      </c>
      <c r="C8597" s="35"/>
      <c r="D8597" s="35"/>
      <c r="E8597" s="36"/>
      <c r="F8597" s="36"/>
    </row>
    <row r="8598" spans="2:6" ht="15.75">
      <c r="B8598" s="34"/>
      <c r="C8598" s="14" t="s">
        <v>25</v>
      </c>
      <c r="D8598" s="14"/>
      <c r="E8598" s="15"/>
      <c r="F8598" s="38">
        <v>215</v>
      </c>
    </row>
    <row r="8599" spans="1:6" ht="12.75">
      <c r="A8599" s="49"/>
      <c r="B8599" s="58" t="s">
        <v>7</v>
      </c>
      <c r="C8599" s="60" t="s">
        <v>361</v>
      </c>
      <c r="D8599" s="60" t="s">
        <v>4</v>
      </c>
      <c r="E8599" s="60" t="s">
        <v>6</v>
      </c>
      <c r="F8599" s="60" t="s">
        <v>362</v>
      </c>
    </row>
    <row r="8600" spans="1:6" ht="12.75">
      <c r="A8600" s="49" t="s">
        <v>228</v>
      </c>
      <c r="B8600" s="59"/>
      <c r="C8600" s="61"/>
      <c r="D8600" s="61"/>
      <c r="E8600" s="61"/>
      <c r="F8600" s="61"/>
    </row>
    <row r="8601" spans="1:6" ht="12.75">
      <c r="A8601" s="50"/>
      <c r="B8601" s="39" t="s">
        <v>8</v>
      </c>
      <c r="C8601" s="40">
        <v>129991.95999998093</v>
      </c>
      <c r="D8601" s="41">
        <v>0</v>
      </c>
      <c r="E8601" s="42">
        <v>0</v>
      </c>
      <c r="F8601" s="43">
        <f>C8601+D8601-E8601</f>
        <v>129991.95999998093</v>
      </c>
    </row>
    <row r="8602" spans="1:6" ht="12.75">
      <c r="A8602" s="50" t="s">
        <v>229</v>
      </c>
      <c r="B8602" s="39" t="s">
        <v>9</v>
      </c>
      <c r="C8602" s="40">
        <v>3058887.1300000004</v>
      </c>
      <c r="D8602" s="42">
        <v>0</v>
      </c>
      <c r="E8602" s="41">
        <v>0</v>
      </c>
      <c r="F8602" s="43">
        <f>C8602+D8602-E8602</f>
        <v>3058887.1300000004</v>
      </c>
    </row>
    <row r="8603" spans="1:6" ht="12.75">
      <c r="A8603" s="50" t="s">
        <v>230</v>
      </c>
      <c r="B8603" s="39" t="s">
        <v>10</v>
      </c>
      <c r="C8603" s="40">
        <v>7214226.050000001</v>
      </c>
      <c r="D8603" s="42">
        <v>0</v>
      </c>
      <c r="E8603" s="41">
        <v>0</v>
      </c>
      <c r="F8603" s="43">
        <f>C8603+D8603-E8603</f>
        <v>7214226.050000001</v>
      </c>
    </row>
    <row r="8604" spans="1:6" ht="12.75">
      <c r="A8604" s="50" t="s">
        <v>232</v>
      </c>
      <c r="B8604" s="39" t="s">
        <v>247</v>
      </c>
      <c r="C8604" s="40">
        <v>596703.5799999991</v>
      </c>
      <c r="D8604" s="42">
        <v>0</v>
      </c>
      <c r="E8604" s="41">
        <v>0</v>
      </c>
      <c r="F8604" s="43">
        <f>C8604+D8604-E8604</f>
        <v>596703.5799999991</v>
      </c>
    </row>
    <row r="8605" spans="1:6" ht="12.75">
      <c r="A8605" s="51">
        <v>958</v>
      </c>
      <c r="B8605" s="39" t="s">
        <v>154</v>
      </c>
      <c r="C8605" s="40">
        <v>-0.01000000024214387</v>
      </c>
      <c r="D8605" s="42">
        <v>0</v>
      </c>
      <c r="E8605" s="41">
        <v>0</v>
      </c>
      <c r="F8605" s="43">
        <f>C8605+D8605-E8605</f>
        <v>-0.01000000024214387</v>
      </c>
    </row>
    <row r="8606" spans="1:6" ht="12.75">
      <c r="A8606" s="50" t="s">
        <v>233</v>
      </c>
      <c r="B8606" s="39" t="s">
        <v>12</v>
      </c>
      <c r="C8606" s="40">
        <v>358190.97000000154</v>
      </c>
      <c r="D8606" s="42">
        <v>0</v>
      </c>
      <c r="E8606" s="41">
        <v>0</v>
      </c>
      <c r="F8606" s="43">
        <f aca="true" t="shared" si="214" ref="F8606:F8625">C8606+D8606-E8606</f>
        <v>358190.97000000154</v>
      </c>
    </row>
    <row r="8607" spans="1:6" ht="12.75">
      <c r="A8607" s="50" t="s">
        <v>306</v>
      </c>
      <c r="B8607" s="39" t="s">
        <v>307</v>
      </c>
      <c r="C8607" s="40">
        <v>0</v>
      </c>
      <c r="D8607" s="42">
        <v>0</v>
      </c>
      <c r="E8607" s="41">
        <v>0</v>
      </c>
      <c r="F8607" s="43">
        <f t="shared" si="214"/>
        <v>0</v>
      </c>
    </row>
    <row r="8608" spans="1:6" ht="12.75">
      <c r="A8608" s="51" t="s">
        <v>234</v>
      </c>
      <c r="B8608" s="39" t="s">
        <v>248</v>
      </c>
      <c r="C8608" s="40">
        <v>290748.74999999977</v>
      </c>
      <c r="D8608" s="42">
        <v>0</v>
      </c>
      <c r="E8608" s="41">
        <v>0</v>
      </c>
      <c r="F8608" s="43">
        <f t="shared" si="214"/>
        <v>290748.74999999977</v>
      </c>
    </row>
    <row r="8609" spans="1:6" ht="12.75">
      <c r="A8609" s="50" t="s">
        <v>231</v>
      </c>
      <c r="B8609" s="39" t="s">
        <v>249</v>
      </c>
      <c r="C8609" s="40">
        <v>716701.1699999975</v>
      </c>
      <c r="D8609" s="42">
        <v>0</v>
      </c>
      <c r="E8609" s="41">
        <v>0</v>
      </c>
      <c r="F8609" s="43">
        <f t="shared" si="214"/>
        <v>716701.1699999975</v>
      </c>
    </row>
    <row r="8610" spans="1:6" ht="12.75">
      <c r="A8610" s="51" t="s">
        <v>235</v>
      </c>
      <c r="B8610" s="39" t="s">
        <v>250</v>
      </c>
      <c r="C8610" s="40">
        <v>803017.5300000086</v>
      </c>
      <c r="D8610" s="42">
        <v>0</v>
      </c>
      <c r="E8610" s="41">
        <v>0</v>
      </c>
      <c r="F8610" s="43">
        <f t="shared" si="214"/>
        <v>803017.5300000086</v>
      </c>
    </row>
    <row r="8611" spans="1:6" ht="12.75">
      <c r="A8611" s="50" t="s">
        <v>236</v>
      </c>
      <c r="B8611" s="39" t="s">
        <v>251</v>
      </c>
      <c r="C8611" s="40">
        <v>1746707.0500000007</v>
      </c>
      <c r="D8611" s="42">
        <v>0</v>
      </c>
      <c r="E8611" s="41">
        <v>0</v>
      </c>
      <c r="F8611" s="43">
        <f t="shared" si="214"/>
        <v>1746707.0500000007</v>
      </c>
    </row>
    <row r="8612" spans="1:6" ht="12.75">
      <c r="A8612" s="50" t="s">
        <v>237</v>
      </c>
      <c r="B8612" s="39" t="s">
        <v>252</v>
      </c>
      <c r="C8612" s="40">
        <v>2563495.5200000005</v>
      </c>
      <c r="D8612" s="42">
        <v>0</v>
      </c>
      <c r="E8612" s="41">
        <v>0</v>
      </c>
      <c r="F8612" s="43">
        <f t="shared" si="214"/>
        <v>2563495.5200000005</v>
      </c>
    </row>
    <row r="8613" spans="1:6" ht="12.75">
      <c r="A8613" s="50" t="s">
        <v>238</v>
      </c>
      <c r="B8613" s="39" t="s">
        <v>253</v>
      </c>
      <c r="C8613" s="40">
        <v>737556.4800000004</v>
      </c>
      <c r="D8613" s="42">
        <v>0</v>
      </c>
      <c r="E8613" s="41">
        <v>0</v>
      </c>
      <c r="F8613" s="43">
        <f t="shared" si="214"/>
        <v>737556.4800000004</v>
      </c>
    </row>
    <row r="8614" spans="1:6" ht="12.75">
      <c r="A8614" s="50" t="s">
        <v>239</v>
      </c>
      <c r="B8614" s="39" t="s">
        <v>15</v>
      </c>
      <c r="C8614" s="40">
        <v>198.2199999999284</v>
      </c>
      <c r="D8614" s="42">
        <v>0</v>
      </c>
      <c r="E8614" s="41">
        <v>0</v>
      </c>
      <c r="F8614" s="43">
        <f t="shared" si="214"/>
        <v>198.2199999999284</v>
      </c>
    </row>
    <row r="8615" spans="1:6" ht="12.75">
      <c r="A8615" s="50" t="s">
        <v>240</v>
      </c>
      <c r="B8615" s="39" t="s">
        <v>254</v>
      </c>
      <c r="C8615" s="40">
        <v>2251257.78</v>
      </c>
      <c r="D8615" s="42">
        <v>0</v>
      </c>
      <c r="E8615" s="41">
        <v>0</v>
      </c>
      <c r="F8615" s="43">
        <f t="shared" si="214"/>
        <v>2251257.78</v>
      </c>
    </row>
    <row r="8616" spans="1:6" ht="12.75">
      <c r="A8616" s="50" t="s">
        <v>242</v>
      </c>
      <c r="B8616" s="39" t="s">
        <v>255</v>
      </c>
      <c r="C8616" s="40">
        <v>6934359.729999989</v>
      </c>
      <c r="D8616" s="42">
        <v>0</v>
      </c>
      <c r="E8616" s="41">
        <v>0</v>
      </c>
      <c r="F8616" s="43">
        <f t="shared" si="214"/>
        <v>6934359.729999989</v>
      </c>
    </row>
    <row r="8617" spans="1:6" ht="12.75">
      <c r="A8617" s="50" t="s">
        <v>241</v>
      </c>
      <c r="B8617" s="39" t="s">
        <v>17</v>
      </c>
      <c r="C8617" s="40">
        <v>2067496.1899999992</v>
      </c>
      <c r="D8617" s="42">
        <v>0</v>
      </c>
      <c r="E8617" s="41">
        <v>0</v>
      </c>
      <c r="F8617" s="43">
        <f t="shared" si="214"/>
        <v>2067496.1899999992</v>
      </c>
    </row>
    <row r="8618" spans="1:6" ht="12.75">
      <c r="A8618" s="50" t="s">
        <v>243</v>
      </c>
      <c r="B8618" s="39" t="s">
        <v>256</v>
      </c>
      <c r="C8618" s="40">
        <v>-943522.5600000022</v>
      </c>
      <c r="D8618" s="42">
        <v>0</v>
      </c>
      <c r="E8618" s="41">
        <v>0</v>
      </c>
      <c r="F8618" s="43">
        <f t="shared" si="214"/>
        <v>-943522.5600000022</v>
      </c>
    </row>
    <row r="8619" spans="1:6" ht="12.75">
      <c r="A8619" s="50" t="s">
        <v>244</v>
      </c>
      <c r="B8619" s="39" t="s">
        <v>257</v>
      </c>
      <c r="C8619" s="40">
        <v>-0.060000000055879354</v>
      </c>
      <c r="D8619" s="42">
        <v>0</v>
      </c>
      <c r="E8619" s="41">
        <v>0</v>
      </c>
      <c r="F8619" s="43">
        <f t="shared" si="214"/>
        <v>-0.060000000055879354</v>
      </c>
    </row>
    <row r="8620" spans="1:6" ht="12.75">
      <c r="A8620" s="50" t="s">
        <v>245</v>
      </c>
      <c r="B8620" s="39" t="s">
        <v>258</v>
      </c>
      <c r="C8620" s="40">
        <v>0.5600000000558794</v>
      </c>
      <c r="D8620" s="42">
        <v>0</v>
      </c>
      <c r="E8620" s="41">
        <v>0</v>
      </c>
      <c r="F8620" s="43">
        <f t="shared" si="214"/>
        <v>0.5600000000558794</v>
      </c>
    </row>
    <row r="8621" spans="1:6" ht="12.75">
      <c r="A8621" s="51">
        <v>980</v>
      </c>
      <c r="B8621" s="39" t="s">
        <v>259</v>
      </c>
      <c r="C8621" s="40">
        <v>6916219.390000001</v>
      </c>
      <c r="D8621" s="42">
        <v>0</v>
      </c>
      <c r="E8621" s="41">
        <v>0</v>
      </c>
      <c r="F8621" s="43">
        <f t="shared" si="214"/>
        <v>6916219.390000001</v>
      </c>
    </row>
    <row r="8622" spans="1:6" ht="12.75">
      <c r="A8622" s="51"/>
      <c r="B8622" s="39" t="s">
        <v>29</v>
      </c>
      <c r="C8622" s="40">
        <v>59496.11999999918</v>
      </c>
      <c r="D8622" s="42">
        <v>0</v>
      </c>
      <c r="E8622" s="41">
        <v>0</v>
      </c>
      <c r="F8622" s="43">
        <f t="shared" si="214"/>
        <v>59496.11999999918</v>
      </c>
    </row>
    <row r="8623" spans="1:6" ht="12.75">
      <c r="A8623" s="50" t="s">
        <v>246</v>
      </c>
      <c r="B8623" s="39" t="s">
        <v>30</v>
      </c>
      <c r="C8623" s="40">
        <v>114328.93000000002</v>
      </c>
      <c r="D8623" s="42">
        <v>0</v>
      </c>
      <c r="E8623" s="41">
        <v>0</v>
      </c>
      <c r="F8623" s="43">
        <f t="shared" si="214"/>
        <v>114328.93000000002</v>
      </c>
    </row>
    <row r="8624" spans="1:6" ht="12.75">
      <c r="A8624" s="50"/>
      <c r="B8624" s="39" t="s">
        <v>67</v>
      </c>
      <c r="C8624" s="40">
        <v>1977892.1800000002</v>
      </c>
      <c r="D8624" s="42">
        <v>0</v>
      </c>
      <c r="E8624" s="41">
        <v>0</v>
      </c>
      <c r="F8624" s="43">
        <f t="shared" si="214"/>
        <v>1977892.1800000002</v>
      </c>
    </row>
    <row r="8625" spans="1:6" ht="12.75">
      <c r="A8625" s="50"/>
      <c r="B8625" s="44" t="s">
        <v>66</v>
      </c>
      <c r="C8625" s="40">
        <v>217144.80999999994</v>
      </c>
      <c r="D8625" s="42">
        <v>0</v>
      </c>
      <c r="E8625" s="41">
        <v>140262.17</v>
      </c>
      <c r="F8625" s="43">
        <f t="shared" si="214"/>
        <v>76882.63999999993</v>
      </c>
    </row>
    <row r="8626" spans="1:6" ht="15">
      <c r="A8626" s="52"/>
      <c r="B8626" s="45" t="s">
        <v>5</v>
      </c>
      <c r="C8626" s="46">
        <v>37811097.46999998</v>
      </c>
      <c r="D8626" s="47">
        <f>SUM(D8601:D8625)</f>
        <v>0</v>
      </c>
      <c r="E8626" s="47">
        <f>SUM(E8601:E8625)</f>
        <v>140262.17</v>
      </c>
      <c r="F8626" s="46">
        <f>SUM(F8601:F8625)</f>
        <v>37670835.299999975</v>
      </c>
    </row>
    <row r="8641" ht="12.75">
      <c r="B8641" s="37" t="s">
        <v>18</v>
      </c>
    </row>
    <row r="8642" spans="2:6" ht="12.75">
      <c r="B8642" s="34" t="s">
        <v>19</v>
      </c>
      <c r="C8642" s="35"/>
      <c r="D8642" s="35"/>
      <c r="E8642" s="36"/>
      <c r="F8642" s="36"/>
    </row>
    <row r="8643" spans="2:6" ht="15.75">
      <c r="B8643" s="34"/>
      <c r="C8643" s="14" t="s">
        <v>25</v>
      </c>
      <c r="D8643" s="14"/>
      <c r="E8643" s="15"/>
      <c r="F8643" s="38">
        <v>216</v>
      </c>
    </row>
    <row r="8644" spans="1:6" ht="12.75">
      <c r="A8644" s="49"/>
      <c r="B8644" s="58" t="s">
        <v>7</v>
      </c>
      <c r="C8644" s="60" t="s">
        <v>362</v>
      </c>
      <c r="D8644" s="60" t="s">
        <v>4</v>
      </c>
      <c r="E8644" s="60" t="s">
        <v>6</v>
      </c>
      <c r="F8644" s="60" t="s">
        <v>363</v>
      </c>
    </row>
    <row r="8645" spans="1:6" ht="12.75">
      <c r="A8645" s="49" t="s">
        <v>228</v>
      </c>
      <c r="B8645" s="59"/>
      <c r="C8645" s="61"/>
      <c r="D8645" s="61"/>
      <c r="E8645" s="61"/>
      <c r="F8645" s="61"/>
    </row>
    <row r="8646" spans="1:6" ht="12.75">
      <c r="A8646" s="50"/>
      <c r="B8646" s="39" t="s">
        <v>8</v>
      </c>
      <c r="C8646" s="40">
        <v>129991.95999998093</v>
      </c>
      <c r="D8646" s="41">
        <v>0</v>
      </c>
      <c r="E8646" s="42">
        <v>0</v>
      </c>
      <c r="F8646" s="43">
        <f>C8646+D8646-E8646</f>
        <v>129991.95999998093</v>
      </c>
    </row>
    <row r="8647" spans="1:6" ht="12.75">
      <c r="A8647" s="50" t="s">
        <v>229</v>
      </c>
      <c r="B8647" s="39" t="s">
        <v>9</v>
      </c>
      <c r="C8647" s="40">
        <v>3058887.1300000004</v>
      </c>
      <c r="D8647" s="42">
        <v>0</v>
      </c>
      <c r="E8647" s="41">
        <v>0</v>
      </c>
      <c r="F8647" s="43">
        <f>C8647+D8647-E8647</f>
        <v>3058887.1300000004</v>
      </c>
    </row>
    <row r="8648" spans="1:6" ht="12.75">
      <c r="A8648" s="50" t="s">
        <v>230</v>
      </c>
      <c r="B8648" s="39" t="s">
        <v>10</v>
      </c>
      <c r="C8648" s="40">
        <v>7214226.050000001</v>
      </c>
      <c r="D8648" s="42">
        <v>0</v>
      </c>
      <c r="E8648" s="41">
        <v>2220207.96</v>
      </c>
      <c r="F8648" s="43">
        <f>C8648+D8648-E8648</f>
        <v>4994018.090000001</v>
      </c>
    </row>
    <row r="8649" spans="1:6" ht="12.75">
      <c r="A8649" s="50" t="s">
        <v>232</v>
      </c>
      <c r="B8649" s="39" t="s">
        <v>247</v>
      </c>
      <c r="C8649" s="40">
        <v>596703.5799999991</v>
      </c>
      <c r="D8649" s="42">
        <v>0</v>
      </c>
      <c r="E8649" s="41">
        <v>201190</v>
      </c>
      <c r="F8649" s="43">
        <f>C8649+D8649-E8649</f>
        <v>395513.57999999914</v>
      </c>
    </row>
    <row r="8650" spans="1:6" ht="12.75">
      <c r="A8650" s="51">
        <v>958</v>
      </c>
      <c r="B8650" s="39" t="s">
        <v>154</v>
      </c>
      <c r="C8650" s="40">
        <v>-0.01000000024214387</v>
      </c>
      <c r="D8650" s="42">
        <v>0</v>
      </c>
      <c r="E8650" s="41">
        <v>0</v>
      </c>
      <c r="F8650" s="43">
        <f>C8650+D8650-E8650</f>
        <v>-0.01000000024214387</v>
      </c>
    </row>
    <row r="8651" spans="1:6" ht="12.75">
      <c r="A8651" s="50" t="s">
        <v>233</v>
      </c>
      <c r="B8651" s="39" t="s">
        <v>12</v>
      </c>
      <c r="C8651" s="40">
        <v>358190.97000000154</v>
      </c>
      <c r="D8651" s="42">
        <v>0</v>
      </c>
      <c r="E8651" s="41">
        <v>0</v>
      </c>
      <c r="F8651" s="43">
        <f aca="true" t="shared" si="215" ref="F8651:F8670">C8651+D8651-E8651</f>
        <v>358190.97000000154</v>
      </c>
    </row>
    <row r="8652" spans="1:6" ht="12.75">
      <c r="A8652" s="50" t="s">
        <v>306</v>
      </c>
      <c r="B8652" s="39" t="s">
        <v>307</v>
      </c>
      <c r="C8652" s="40">
        <v>0</v>
      </c>
      <c r="D8652" s="42">
        <v>0</v>
      </c>
      <c r="E8652" s="41">
        <v>0</v>
      </c>
      <c r="F8652" s="43">
        <f t="shared" si="215"/>
        <v>0</v>
      </c>
    </row>
    <row r="8653" spans="1:6" ht="12.75">
      <c r="A8653" s="51" t="s">
        <v>234</v>
      </c>
      <c r="B8653" s="39" t="s">
        <v>248</v>
      </c>
      <c r="C8653" s="40">
        <v>290748.74999999977</v>
      </c>
      <c r="D8653" s="42">
        <v>0</v>
      </c>
      <c r="E8653" s="41">
        <v>0</v>
      </c>
      <c r="F8653" s="43">
        <f t="shared" si="215"/>
        <v>290748.74999999977</v>
      </c>
    </row>
    <row r="8654" spans="1:6" ht="12.75">
      <c r="A8654" s="50" t="s">
        <v>231</v>
      </c>
      <c r="B8654" s="39" t="s">
        <v>249</v>
      </c>
      <c r="C8654" s="40">
        <v>716701.1699999975</v>
      </c>
      <c r="D8654" s="42">
        <v>0</v>
      </c>
      <c r="E8654" s="41">
        <v>0</v>
      </c>
      <c r="F8654" s="43">
        <f t="shared" si="215"/>
        <v>716701.1699999975</v>
      </c>
    </row>
    <row r="8655" spans="1:6" ht="12.75">
      <c r="A8655" s="51" t="s">
        <v>235</v>
      </c>
      <c r="B8655" s="39" t="s">
        <v>250</v>
      </c>
      <c r="C8655" s="40">
        <v>803017.5300000086</v>
      </c>
      <c r="D8655" s="42">
        <v>0</v>
      </c>
      <c r="E8655" s="41">
        <v>0</v>
      </c>
      <c r="F8655" s="43">
        <f t="shared" si="215"/>
        <v>803017.5300000086</v>
      </c>
    </row>
    <row r="8656" spans="1:6" ht="12.75">
      <c r="A8656" s="50" t="s">
        <v>236</v>
      </c>
      <c r="B8656" s="39" t="s">
        <v>251</v>
      </c>
      <c r="C8656" s="40">
        <v>1746707.0500000007</v>
      </c>
      <c r="D8656" s="42">
        <v>0</v>
      </c>
      <c r="E8656" s="41">
        <v>0</v>
      </c>
      <c r="F8656" s="43">
        <f t="shared" si="215"/>
        <v>1746707.0500000007</v>
      </c>
    </row>
    <row r="8657" spans="1:6" ht="12.75">
      <c r="A8657" s="50" t="s">
        <v>237</v>
      </c>
      <c r="B8657" s="39" t="s">
        <v>252</v>
      </c>
      <c r="C8657" s="40">
        <v>2563495.5200000005</v>
      </c>
      <c r="D8657" s="42">
        <v>0</v>
      </c>
      <c r="E8657" s="41">
        <v>0</v>
      </c>
      <c r="F8657" s="43">
        <f t="shared" si="215"/>
        <v>2563495.5200000005</v>
      </c>
    </row>
    <row r="8658" spans="1:6" ht="12.75">
      <c r="A8658" s="50" t="s">
        <v>238</v>
      </c>
      <c r="B8658" s="39" t="s">
        <v>253</v>
      </c>
      <c r="C8658" s="40">
        <v>737556.4800000004</v>
      </c>
      <c r="D8658" s="42">
        <v>0</v>
      </c>
      <c r="E8658" s="41">
        <v>0</v>
      </c>
      <c r="F8658" s="43">
        <f t="shared" si="215"/>
        <v>737556.4800000004</v>
      </c>
    </row>
    <row r="8659" spans="1:6" ht="12.75">
      <c r="A8659" s="50" t="s">
        <v>239</v>
      </c>
      <c r="B8659" s="39" t="s">
        <v>15</v>
      </c>
      <c r="C8659" s="40">
        <v>198.2199999999284</v>
      </c>
      <c r="D8659" s="42">
        <v>0</v>
      </c>
      <c r="E8659" s="41">
        <v>0</v>
      </c>
      <c r="F8659" s="43">
        <f t="shared" si="215"/>
        <v>198.2199999999284</v>
      </c>
    </row>
    <row r="8660" spans="1:6" ht="12.75">
      <c r="A8660" s="50" t="s">
        <v>240</v>
      </c>
      <c r="B8660" s="39" t="s">
        <v>254</v>
      </c>
      <c r="C8660" s="40">
        <v>2251257.78</v>
      </c>
      <c r="D8660" s="42">
        <v>0</v>
      </c>
      <c r="E8660" s="41">
        <v>0</v>
      </c>
      <c r="F8660" s="43">
        <f t="shared" si="215"/>
        <v>2251257.78</v>
      </c>
    </row>
    <row r="8661" spans="1:6" ht="12.75">
      <c r="A8661" s="50" t="s">
        <v>242</v>
      </c>
      <c r="B8661" s="39" t="s">
        <v>255</v>
      </c>
      <c r="C8661" s="40">
        <v>6934359.729999989</v>
      </c>
      <c r="D8661" s="42">
        <v>0</v>
      </c>
      <c r="E8661" s="41">
        <v>0</v>
      </c>
      <c r="F8661" s="43">
        <f t="shared" si="215"/>
        <v>6934359.729999989</v>
      </c>
    </row>
    <row r="8662" spans="1:6" ht="12.75">
      <c r="A8662" s="50" t="s">
        <v>241</v>
      </c>
      <c r="B8662" s="39" t="s">
        <v>17</v>
      </c>
      <c r="C8662" s="40">
        <v>2067496.1899999992</v>
      </c>
      <c r="D8662" s="42">
        <v>0</v>
      </c>
      <c r="E8662" s="41">
        <v>0</v>
      </c>
      <c r="F8662" s="43">
        <f t="shared" si="215"/>
        <v>2067496.1899999992</v>
      </c>
    </row>
    <row r="8663" spans="1:6" ht="12.75">
      <c r="A8663" s="50" t="s">
        <v>243</v>
      </c>
      <c r="B8663" s="39" t="s">
        <v>256</v>
      </c>
      <c r="C8663" s="40">
        <v>-943522.5600000022</v>
      </c>
      <c r="D8663" s="42">
        <v>0</v>
      </c>
      <c r="E8663" s="41">
        <v>0</v>
      </c>
      <c r="F8663" s="43">
        <f t="shared" si="215"/>
        <v>-943522.5600000022</v>
      </c>
    </row>
    <row r="8664" spans="1:6" ht="12.75">
      <c r="A8664" s="50" t="s">
        <v>244</v>
      </c>
      <c r="B8664" s="39" t="s">
        <v>257</v>
      </c>
      <c r="C8664" s="40">
        <v>-0.060000000055879354</v>
      </c>
      <c r="D8664" s="42">
        <v>0</v>
      </c>
      <c r="E8664" s="41">
        <v>0</v>
      </c>
      <c r="F8664" s="43">
        <f t="shared" si="215"/>
        <v>-0.060000000055879354</v>
      </c>
    </row>
    <row r="8665" spans="1:6" ht="12.75">
      <c r="A8665" s="50" t="s">
        <v>245</v>
      </c>
      <c r="B8665" s="39" t="s">
        <v>258</v>
      </c>
      <c r="C8665" s="40">
        <v>0.5600000000558794</v>
      </c>
      <c r="D8665" s="42">
        <v>0</v>
      </c>
      <c r="E8665" s="41">
        <v>0</v>
      </c>
      <c r="F8665" s="43">
        <f t="shared" si="215"/>
        <v>0.5600000000558794</v>
      </c>
    </row>
    <row r="8666" spans="1:6" ht="12.75">
      <c r="A8666" s="51">
        <v>980</v>
      </c>
      <c r="B8666" s="39" t="s">
        <v>259</v>
      </c>
      <c r="C8666" s="40">
        <v>6916219.390000001</v>
      </c>
      <c r="D8666" s="42">
        <v>0</v>
      </c>
      <c r="E8666" s="41">
        <v>0</v>
      </c>
      <c r="F8666" s="43">
        <f t="shared" si="215"/>
        <v>6916219.390000001</v>
      </c>
    </row>
    <row r="8667" spans="1:6" ht="12.75">
      <c r="A8667" s="51"/>
      <c r="B8667" s="39" t="s">
        <v>29</v>
      </c>
      <c r="C8667" s="40">
        <v>59496.11999999918</v>
      </c>
      <c r="D8667" s="42">
        <v>0</v>
      </c>
      <c r="E8667" s="41">
        <v>0</v>
      </c>
      <c r="F8667" s="43">
        <f t="shared" si="215"/>
        <v>59496.11999999918</v>
      </c>
    </row>
    <row r="8668" spans="1:6" ht="12.75">
      <c r="A8668" s="50" t="s">
        <v>246</v>
      </c>
      <c r="B8668" s="39" t="s">
        <v>30</v>
      </c>
      <c r="C8668" s="40">
        <v>114328.93000000002</v>
      </c>
      <c r="D8668" s="42">
        <v>0</v>
      </c>
      <c r="E8668" s="41">
        <v>0</v>
      </c>
      <c r="F8668" s="43">
        <f t="shared" si="215"/>
        <v>114328.93000000002</v>
      </c>
    </row>
    <row r="8669" spans="1:6" ht="12.75">
      <c r="A8669" s="50"/>
      <c r="B8669" s="39" t="s">
        <v>67</v>
      </c>
      <c r="C8669" s="40">
        <v>1977892.1800000002</v>
      </c>
      <c r="D8669" s="42">
        <v>0</v>
      </c>
      <c r="E8669" s="41">
        <v>0</v>
      </c>
      <c r="F8669" s="43">
        <f t="shared" si="215"/>
        <v>1977892.1800000002</v>
      </c>
    </row>
    <row r="8670" spans="1:6" ht="12.75">
      <c r="A8670" s="50"/>
      <c r="B8670" s="44" t="s">
        <v>66</v>
      </c>
      <c r="C8670" s="40">
        <v>76882.63999999993</v>
      </c>
      <c r="D8670" s="42">
        <v>47799.5</v>
      </c>
      <c r="E8670" s="41">
        <v>0</v>
      </c>
      <c r="F8670" s="43">
        <f t="shared" si="215"/>
        <v>124682.13999999993</v>
      </c>
    </row>
    <row r="8671" spans="1:6" ht="15">
      <c r="A8671" s="52"/>
      <c r="B8671" s="45" t="s">
        <v>5</v>
      </c>
      <c r="C8671" s="46">
        <v>37670835.299999975</v>
      </c>
      <c r="D8671" s="47">
        <f>SUM(D8646:D8670)</f>
        <v>47799.5</v>
      </c>
      <c r="E8671" s="47">
        <f>SUM(E8646:E8670)</f>
        <v>2421397.96</v>
      </c>
      <c r="F8671" s="46">
        <f>SUM(F8646:F8670)</f>
        <v>35297236.839999974</v>
      </c>
    </row>
    <row r="8685" ht="12.75">
      <c r="B8685" s="37" t="s">
        <v>18</v>
      </c>
    </row>
    <row r="8686" spans="2:6" ht="12.75">
      <c r="B8686" s="34" t="s">
        <v>19</v>
      </c>
      <c r="C8686" s="35"/>
      <c r="D8686" s="35"/>
      <c r="E8686" s="36"/>
      <c r="F8686" s="36"/>
    </row>
    <row r="8687" spans="2:6" ht="15.75">
      <c r="B8687" s="34"/>
      <c r="C8687" s="14" t="s">
        <v>25</v>
      </c>
      <c r="D8687" s="14"/>
      <c r="E8687" s="15"/>
      <c r="F8687" s="38">
        <v>217</v>
      </c>
    </row>
    <row r="8688" spans="1:6" ht="12.75">
      <c r="A8688" s="49"/>
      <c r="B8688" s="58" t="s">
        <v>7</v>
      </c>
      <c r="C8688" s="60" t="s">
        <v>363</v>
      </c>
      <c r="D8688" s="60" t="s">
        <v>4</v>
      </c>
      <c r="E8688" s="60" t="s">
        <v>6</v>
      </c>
      <c r="F8688" s="60" t="s">
        <v>364</v>
      </c>
    </row>
    <row r="8689" spans="1:6" ht="12.75">
      <c r="A8689" s="49" t="s">
        <v>228</v>
      </c>
      <c r="B8689" s="59"/>
      <c r="C8689" s="61"/>
      <c r="D8689" s="61"/>
      <c r="E8689" s="61"/>
      <c r="F8689" s="61"/>
    </row>
    <row r="8690" spans="1:6" ht="12.75">
      <c r="A8690" s="50"/>
      <c r="B8690" s="39" t="s">
        <v>8</v>
      </c>
      <c r="C8690" s="40">
        <v>129991.95999998093</v>
      </c>
      <c r="D8690" s="41">
        <v>0</v>
      </c>
      <c r="E8690" s="42">
        <v>0</v>
      </c>
      <c r="F8690" s="43">
        <f>C8690+D8690-E8690</f>
        <v>129991.95999998093</v>
      </c>
    </row>
    <row r="8691" spans="1:6" ht="12.75">
      <c r="A8691" s="50" t="s">
        <v>229</v>
      </c>
      <c r="B8691" s="39" t="s">
        <v>9</v>
      </c>
      <c r="C8691" s="40">
        <v>3058887.1300000004</v>
      </c>
      <c r="D8691" s="42">
        <v>0</v>
      </c>
      <c r="E8691" s="41">
        <v>0</v>
      </c>
      <c r="F8691" s="43">
        <f>C8691+D8691-E8691</f>
        <v>3058887.1300000004</v>
      </c>
    </row>
    <row r="8692" spans="1:6" ht="12.75">
      <c r="A8692" s="50" t="s">
        <v>230</v>
      </c>
      <c r="B8692" s="39" t="s">
        <v>10</v>
      </c>
      <c r="C8692" s="40">
        <v>4994018.090000001</v>
      </c>
      <c r="D8692" s="42">
        <v>0</v>
      </c>
      <c r="E8692" s="41">
        <v>0</v>
      </c>
      <c r="F8692" s="43">
        <f>C8692+D8692-E8692</f>
        <v>4994018.090000001</v>
      </c>
    </row>
    <row r="8693" spans="1:6" ht="12.75">
      <c r="A8693" s="50" t="s">
        <v>232</v>
      </c>
      <c r="B8693" s="39" t="s">
        <v>247</v>
      </c>
      <c r="C8693" s="40">
        <v>395513.57999999914</v>
      </c>
      <c r="D8693" s="42">
        <v>0</v>
      </c>
      <c r="E8693" s="41">
        <v>0</v>
      </c>
      <c r="F8693" s="43">
        <f>C8693+D8693-E8693</f>
        <v>395513.57999999914</v>
      </c>
    </row>
    <row r="8694" spans="1:6" ht="12.75">
      <c r="A8694" s="51">
        <v>958</v>
      </c>
      <c r="B8694" s="39" t="s">
        <v>154</v>
      </c>
      <c r="C8694" s="40">
        <v>-0.01000000024214387</v>
      </c>
      <c r="D8694" s="42">
        <v>0</v>
      </c>
      <c r="E8694" s="41">
        <v>0</v>
      </c>
      <c r="F8694" s="43">
        <f>C8694+D8694-E8694</f>
        <v>-0.01000000024214387</v>
      </c>
    </row>
    <row r="8695" spans="1:6" ht="12.75">
      <c r="A8695" s="50" t="s">
        <v>233</v>
      </c>
      <c r="B8695" s="39" t="s">
        <v>12</v>
      </c>
      <c r="C8695" s="40">
        <v>358190.97000000154</v>
      </c>
      <c r="D8695" s="42">
        <v>0</v>
      </c>
      <c r="E8695" s="41">
        <v>343535.28</v>
      </c>
      <c r="F8695" s="43">
        <f aca="true" t="shared" si="216" ref="F8695:F8714">C8695+D8695-E8695</f>
        <v>14655.690000001516</v>
      </c>
    </row>
    <row r="8696" spans="1:6" ht="12.75">
      <c r="A8696" s="50" t="s">
        <v>306</v>
      </c>
      <c r="B8696" s="39" t="s">
        <v>307</v>
      </c>
      <c r="C8696" s="40">
        <v>0</v>
      </c>
      <c r="D8696" s="42">
        <v>0</v>
      </c>
      <c r="E8696" s="41">
        <v>0</v>
      </c>
      <c r="F8696" s="43">
        <f t="shared" si="216"/>
        <v>0</v>
      </c>
    </row>
    <row r="8697" spans="1:6" ht="12.75">
      <c r="A8697" s="51" t="s">
        <v>234</v>
      </c>
      <c r="B8697" s="39" t="s">
        <v>248</v>
      </c>
      <c r="C8697" s="40">
        <v>290748.74999999977</v>
      </c>
      <c r="D8697" s="42">
        <v>0</v>
      </c>
      <c r="E8697" s="41">
        <v>0</v>
      </c>
      <c r="F8697" s="43">
        <f t="shared" si="216"/>
        <v>290748.74999999977</v>
      </c>
    </row>
    <row r="8698" spans="1:6" ht="12.75">
      <c r="A8698" s="50" t="s">
        <v>231</v>
      </c>
      <c r="B8698" s="39" t="s">
        <v>249</v>
      </c>
      <c r="C8698" s="40">
        <v>716701.1699999975</v>
      </c>
      <c r="D8698" s="42">
        <v>0</v>
      </c>
      <c r="E8698" s="41">
        <v>225253.24</v>
      </c>
      <c r="F8698" s="43">
        <f t="shared" si="216"/>
        <v>491447.9299999975</v>
      </c>
    </row>
    <row r="8699" spans="1:6" ht="12.75">
      <c r="A8699" s="51" t="s">
        <v>235</v>
      </c>
      <c r="B8699" s="39" t="s">
        <v>250</v>
      </c>
      <c r="C8699" s="40">
        <v>803017.5300000086</v>
      </c>
      <c r="D8699" s="42">
        <v>0</v>
      </c>
      <c r="E8699" s="41">
        <v>0</v>
      </c>
      <c r="F8699" s="43">
        <f t="shared" si="216"/>
        <v>803017.5300000086</v>
      </c>
    </row>
    <row r="8700" spans="1:6" ht="12.75">
      <c r="A8700" s="50" t="s">
        <v>236</v>
      </c>
      <c r="B8700" s="39" t="s">
        <v>251</v>
      </c>
      <c r="C8700" s="40">
        <v>1746707.0500000007</v>
      </c>
      <c r="D8700" s="42">
        <v>0</v>
      </c>
      <c r="E8700" s="41">
        <v>147400</v>
      </c>
      <c r="F8700" s="43">
        <f t="shared" si="216"/>
        <v>1599307.0500000007</v>
      </c>
    </row>
    <row r="8701" spans="1:6" ht="12.75">
      <c r="A8701" s="50" t="s">
        <v>237</v>
      </c>
      <c r="B8701" s="39" t="s">
        <v>252</v>
      </c>
      <c r="C8701" s="40">
        <v>2563495.5200000005</v>
      </c>
      <c r="D8701" s="42">
        <v>0</v>
      </c>
      <c r="E8701" s="41">
        <v>223399</v>
      </c>
      <c r="F8701" s="43">
        <f t="shared" si="216"/>
        <v>2340096.5200000005</v>
      </c>
    </row>
    <row r="8702" spans="1:6" ht="12.75">
      <c r="A8702" s="50" t="s">
        <v>238</v>
      </c>
      <c r="B8702" s="39" t="s">
        <v>253</v>
      </c>
      <c r="C8702" s="40">
        <v>737556.4800000004</v>
      </c>
      <c r="D8702" s="42">
        <v>0</v>
      </c>
      <c r="E8702" s="41">
        <v>0</v>
      </c>
      <c r="F8702" s="43">
        <f t="shared" si="216"/>
        <v>737556.4800000004</v>
      </c>
    </row>
    <row r="8703" spans="1:6" ht="12.75">
      <c r="A8703" s="50" t="s">
        <v>239</v>
      </c>
      <c r="B8703" s="39" t="s">
        <v>15</v>
      </c>
      <c r="C8703" s="40">
        <v>198.2199999999284</v>
      </c>
      <c r="D8703" s="42">
        <v>0</v>
      </c>
      <c r="E8703" s="41">
        <v>0</v>
      </c>
      <c r="F8703" s="43">
        <f t="shared" si="216"/>
        <v>198.2199999999284</v>
      </c>
    </row>
    <row r="8704" spans="1:6" ht="12.75">
      <c r="A8704" s="50" t="s">
        <v>240</v>
      </c>
      <c r="B8704" s="39" t="s">
        <v>254</v>
      </c>
      <c r="C8704" s="40">
        <v>2251257.78</v>
      </c>
      <c r="D8704" s="42">
        <v>0</v>
      </c>
      <c r="E8704" s="41">
        <v>90043.8</v>
      </c>
      <c r="F8704" s="43">
        <f t="shared" si="216"/>
        <v>2161213.98</v>
      </c>
    </row>
    <row r="8705" spans="1:6" ht="12.75">
      <c r="A8705" s="50" t="s">
        <v>242</v>
      </c>
      <c r="B8705" s="39" t="s">
        <v>255</v>
      </c>
      <c r="C8705" s="40">
        <v>6934359.729999989</v>
      </c>
      <c r="D8705" s="42">
        <v>0</v>
      </c>
      <c r="E8705" s="41">
        <v>1624336.3</v>
      </c>
      <c r="F8705" s="43">
        <f t="shared" si="216"/>
        <v>5310023.429999989</v>
      </c>
    </row>
    <row r="8706" spans="1:6" ht="12.75">
      <c r="A8706" s="50" t="s">
        <v>241</v>
      </c>
      <c r="B8706" s="39" t="s">
        <v>17</v>
      </c>
      <c r="C8706" s="40">
        <v>2067496.1899999992</v>
      </c>
      <c r="D8706" s="42">
        <v>0</v>
      </c>
      <c r="E8706" s="41">
        <v>0</v>
      </c>
      <c r="F8706" s="43">
        <f t="shared" si="216"/>
        <v>2067496.1899999992</v>
      </c>
    </row>
    <row r="8707" spans="1:6" ht="12.75">
      <c r="A8707" s="50" t="s">
        <v>243</v>
      </c>
      <c r="B8707" s="39" t="s">
        <v>256</v>
      </c>
      <c r="C8707" s="40">
        <v>-943522.5600000022</v>
      </c>
      <c r="D8707" s="42">
        <v>0</v>
      </c>
      <c r="E8707" s="41">
        <v>0</v>
      </c>
      <c r="F8707" s="43">
        <f t="shared" si="216"/>
        <v>-943522.5600000022</v>
      </c>
    </row>
    <row r="8708" spans="1:6" ht="12.75">
      <c r="A8708" s="50" t="s">
        <v>244</v>
      </c>
      <c r="B8708" s="39" t="s">
        <v>257</v>
      </c>
      <c r="C8708" s="40">
        <v>-0.060000000055879354</v>
      </c>
      <c r="D8708" s="42">
        <v>0</v>
      </c>
      <c r="E8708" s="41">
        <v>0</v>
      </c>
      <c r="F8708" s="43">
        <f t="shared" si="216"/>
        <v>-0.060000000055879354</v>
      </c>
    </row>
    <row r="8709" spans="1:6" ht="12.75">
      <c r="A8709" s="50" t="s">
        <v>245</v>
      </c>
      <c r="B8709" s="39" t="s">
        <v>258</v>
      </c>
      <c r="C8709" s="40">
        <v>0.5600000000558794</v>
      </c>
      <c r="D8709" s="42">
        <v>0</v>
      </c>
      <c r="E8709" s="41">
        <v>0</v>
      </c>
      <c r="F8709" s="43">
        <f t="shared" si="216"/>
        <v>0.5600000000558794</v>
      </c>
    </row>
    <row r="8710" spans="1:6" ht="12.75">
      <c r="A8710" s="51">
        <v>980</v>
      </c>
      <c r="B8710" s="39" t="s">
        <v>259</v>
      </c>
      <c r="C8710" s="40">
        <v>6916219.390000001</v>
      </c>
      <c r="D8710" s="42">
        <v>0</v>
      </c>
      <c r="E8710" s="41">
        <v>0</v>
      </c>
      <c r="F8710" s="43">
        <f t="shared" si="216"/>
        <v>6916219.390000001</v>
      </c>
    </row>
    <row r="8711" spans="1:6" ht="12.75">
      <c r="A8711" s="51"/>
      <c r="B8711" s="39" t="s">
        <v>29</v>
      </c>
      <c r="C8711" s="40">
        <v>59496.11999999918</v>
      </c>
      <c r="D8711" s="42">
        <v>0</v>
      </c>
      <c r="E8711" s="41">
        <v>0</v>
      </c>
      <c r="F8711" s="43">
        <f t="shared" si="216"/>
        <v>59496.11999999918</v>
      </c>
    </row>
    <row r="8712" spans="1:6" ht="12.75">
      <c r="A8712" s="50" t="s">
        <v>246</v>
      </c>
      <c r="B8712" s="39" t="s">
        <v>30</v>
      </c>
      <c r="C8712" s="40">
        <v>114328.93000000002</v>
      </c>
      <c r="D8712" s="42">
        <v>33307.26</v>
      </c>
      <c r="E8712" s="41">
        <v>0</v>
      </c>
      <c r="F8712" s="43">
        <f t="shared" si="216"/>
        <v>147636.19000000003</v>
      </c>
    </row>
    <row r="8713" spans="1:6" ht="12.75">
      <c r="A8713" s="50"/>
      <c r="B8713" s="39" t="s">
        <v>67</v>
      </c>
      <c r="C8713" s="40">
        <v>1977892.1800000002</v>
      </c>
      <c r="D8713" s="42">
        <v>0</v>
      </c>
      <c r="E8713" s="41">
        <v>0</v>
      </c>
      <c r="F8713" s="43">
        <f t="shared" si="216"/>
        <v>1977892.1800000002</v>
      </c>
    </row>
    <row r="8714" spans="1:6" ht="12.75">
      <c r="A8714" s="50"/>
      <c r="B8714" s="44" t="s">
        <v>66</v>
      </c>
      <c r="C8714" s="40">
        <v>124682.13999999993</v>
      </c>
      <c r="D8714" s="42">
        <v>2500</v>
      </c>
      <c r="E8714" s="41">
        <v>0</v>
      </c>
      <c r="F8714" s="43">
        <f t="shared" si="216"/>
        <v>127182.13999999993</v>
      </c>
    </row>
    <row r="8715" spans="1:6" ht="15">
      <c r="A8715" s="52"/>
      <c r="B8715" s="45" t="s">
        <v>5</v>
      </c>
      <c r="C8715" s="46">
        <v>35297236.839999974</v>
      </c>
      <c r="D8715" s="47">
        <f>SUM(D8690:D8714)</f>
        <v>35807.26</v>
      </c>
      <c r="E8715" s="47">
        <f>SUM(E8690:E8714)</f>
        <v>2653967.62</v>
      </c>
      <c r="F8715" s="46">
        <f>SUM(F8690:F8714)</f>
        <v>32679076.479999978</v>
      </c>
    </row>
    <row r="8723" ht="12.75">
      <c r="B8723" s="37" t="s">
        <v>18</v>
      </c>
    </row>
    <row r="8724" spans="2:6" ht="12.75">
      <c r="B8724" s="34" t="s">
        <v>19</v>
      </c>
      <c r="C8724" s="35"/>
      <c r="D8724" s="35"/>
      <c r="E8724" s="36"/>
      <c r="F8724" s="36"/>
    </row>
    <row r="8725" spans="2:6" ht="15.75">
      <c r="B8725" s="34"/>
      <c r="C8725" s="14" t="s">
        <v>25</v>
      </c>
      <c r="D8725" s="14"/>
      <c r="E8725" s="15"/>
      <c r="F8725" s="38">
        <v>218</v>
      </c>
    </row>
    <row r="8726" spans="1:6" ht="12.75">
      <c r="A8726" s="49"/>
      <c r="B8726" s="58" t="s">
        <v>7</v>
      </c>
      <c r="C8726" s="60" t="s">
        <v>364</v>
      </c>
      <c r="D8726" s="60" t="s">
        <v>4</v>
      </c>
      <c r="E8726" s="60" t="s">
        <v>6</v>
      </c>
      <c r="F8726" s="60" t="s">
        <v>365</v>
      </c>
    </row>
    <row r="8727" spans="1:6" ht="12.75">
      <c r="A8727" s="49" t="s">
        <v>228</v>
      </c>
      <c r="B8727" s="59"/>
      <c r="C8727" s="61"/>
      <c r="D8727" s="61"/>
      <c r="E8727" s="61"/>
      <c r="F8727" s="61"/>
    </row>
    <row r="8728" spans="1:6" ht="12.75">
      <c r="A8728" s="50"/>
      <c r="B8728" s="39" t="s">
        <v>8</v>
      </c>
      <c r="C8728" s="40">
        <v>129991.95999998093</v>
      </c>
      <c r="D8728" s="41">
        <v>43723534.7</v>
      </c>
      <c r="E8728" s="42">
        <v>43699490.97</v>
      </c>
      <c r="F8728" s="43">
        <f>C8728+D8728-E8728</f>
        <v>154035.68999998271</v>
      </c>
    </row>
    <row r="8729" spans="1:6" ht="12.75">
      <c r="A8729" s="50" t="s">
        <v>229</v>
      </c>
      <c r="B8729" s="39" t="s">
        <v>9</v>
      </c>
      <c r="C8729" s="40">
        <v>3058887.1300000004</v>
      </c>
      <c r="D8729" s="42">
        <v>0</v>
      </c>
      <c r="E8729" s="41">
        <v>0</v>
      </c>
      <c r="F8729" s="43">
        <f>C8729+D8729-E8729</f>
        <v>3058887.1300000004</v>
      </c>
    </row>
    <row r="8730" spans="1:6" ht="12.75">
      <c r="A8730" s="50" t="s">
        <v>230</v>
      </c>
      <c r="B8730" s="39" t="s">
        <v>10</v>
      </c>
      <c r="C8730" s="40">
        <v>4994018.090000001</v>
      </c>
      <c r="D8730" s="42">
        <v>0</v>
      </c>
      <c r="E8730" s="41">
        <v>386825.95</v>
      </c>
      <c r="F8730" s="43">
        <f>C8730+D8730-E8730</f>
        <v>4607192.140000001</v>
      </c>
    </row>
    <row r="8731" spans="1:6" ht="12.75">
      <c r="A8731" s="50" t="s">
        <v>232</v>
      </c>
      <c r="B8731" s="39" t="s">
        <v>247</v>
      </c>
      <c r="C8731" s="40">
        <v>395513.57999999914</v>
      </c>
      <c r="D8731" s="42">
        <v>0</v>
      </c>
      <c r="E8731" s="41">
        <v>0</v>
      </c>
      <c r="F8731" s="43">
        <f>C8731+D8731-E8731</f>
        <v>395513.57999999914</v>
      </c>
    </row>
    <row r="8732" spans="1:6" ht="12.75">
      <c r="A8732" s="51">
        <v>958</v>
      </c>
      <c r="B8732" s="39" t="s">
        <v>154</v>
      </c>
      <c r="C8732" s="40">
        <v>-0.01000000024214387</v>
      </c>
      <c r="D8732" s="42">
        <v>0</v>
      </c>
      <c r="E8732" s="41">
        <v>0</v>
      </c>
      <c r="F8732" s="43">
        <f>C8732+D8732-E8732</f>
        <v>-0.01000000024214387</v>
      </c>
    </row>
    <row r="8733" spans="1:6" ht="12.75">
      <c r="A8733" s="50" t="s">
        <v>233</v>
      </c>
      <c r="B8733" s="39" t="s">
        <v>12</v>
      </c>
      <c r="C8733" s="40">
        <v>14655.690000001516</v>
      </c>
      <c r="D8733" s="42">
        <v>0</v>
      </c>
      <c r="E8733" s="41">
        <v>0</v>
      </c>
      <c r="F8733" s="43">
        <f aca="true" t="shared" si="217" ref="F8733:F8752">C8733+D8733-E8733</f>
        <v>14655.690000001516</v>
      </c>
    </row>
    <row r="8734" spans="1:6" ht="12.75">
      <c r="A8734" s="50" t="s">
        <v>306</v>
      </c>
      <c r="B8734" s="39" t="s">
        <v>307</v>
      </c>
      <c r="C8734" s="40">
        <v>0</v>
      </c>
      <c r="D8734" s="42">
        <v>0</v>
      </c>
      <c r="E8734" s="41">
        <v>0</v>
      </c>
      <c r="F8734" s="43">
        <f t="shared" si="217"/>
        <v>0</v>
      </c>
    </row>
    <row r="8735" spans="1:6" ht="12.75">
      <c r="A8735" s="51" t="s">
        <v>234</v>
      </c>
      <c r="B8735" s="39" t="s">
        <v>248</v>
      </c>
      <c r="C8735" s="40">
        <v>290748.74999999977</v>
      </c>
      <c r="D8735" s="42">
        <v>0</v>
      </c>
      <c r="E8735" s="41">
        <v>0</v>
      </c>
      <c r="F8735" s="43">
        <f t="shared" si="217"/>
        <v>290748.74999999977</v>
      </c>
    </row>
    <row r="8736" spans="1:6" ht="12.75">
      <c r="A8736" s="50" t="s">
        <v>231</v>
      </c>
      <c r="B8736" s="39" t="s">
        <v>249</v>
      </c>
      <c r="C8736" s="40">
        <v>491447.9299999975</v>
      </c>
      <c r="D8736" s="42">
        <v>1239000</v>
      </c>
      <c r="E8736" s="41">
        <v>0</v>
      </c>
      <c r="F8736" s="43">
        <f t="shared" si="217"/>
        <v>1730447.9299999974</v>
      </c>
    </row>
    <row r="8737" spans="1:6" ht="12.75">
      <c r="A8737" s="51" t="s">
        <v>235</v>
      </c>
      <c r="B8737" s="39" t="s">
        <v>250</v>
      </c>
      <c r="C8737" s="40">
        <v>803017.5300000086</v>
      </c>
      <c r="D8737" s="42">
        <v>0</v>
      </c>
      <c r="E8737" s="41">
        <v>0</v>
      </c>
      <c r="F8737" s="43">
        <f t="shared" si="217"/>
        <v>803017.5300000086</v>
      </c>
    </row>
    <row r="8738" spans="1:6" ht="12.75">
      <c r="A8738" s="50" t="s">
        <v>236</v>
      </c>
      <c r="B8738" s="39" t="s">
        <v>251</v>
      </c>
      <c r="C8738" s="40">
        <v>1599307.0500000007</v>
      </c>
      <c r="D8738" s="42">
        <v>0</v>
      </c>
      <c r="E8738" s="41">
        <v>0</v>
      </c>
      <c r="F8738" s="43">
        <f t="shared" si="217"/>
        <v>1599307.0500000007</v>
      </c>
    </row>
    <row r="8739" spans="1:6" ht="12.75">
      <c r="A8739" s="50" t="s">
        <v>237</v>
      </c>
      <c r="B8739" s="39" t="s">
        <v>252</v>
      </c>
      <c r="C8739" s="40">
        <v>2340096.5200000005</v>
      </c>
      <c r="D8739" s="42">
        <v>0</v>
      </c>
      <c r="E8739" s="41">
        <v>0</v>
      </c>
      <c r="F8739" s="43">
        <f t="shared" si="217"/>
        <v>2340096.5200000005</v>
      </c>
    </row>
    <row r="8740" spans="1:6" ht="12.75">
      <c r="A8740" s="50" t="s">
        <v>238</v>
      </c>
      <c r="B8740" s="39" t="s">
        <v>253</v>
      </c>
      <c r="C8740" s="40">
        <v>737556.4800000004</v>
      </c>
      <c r="D8740" s="42">
        <v>0</v>
      </c>
      <c r="E8740" s="41">
        <v>0</v>
      </c>
      <c r="F8740" s="43">
        <f t="shared" si="217"/>
        <v>737556.4800000004</v>
      </c>
    </row>
    <row r="8741" spans="1:6" ht="12.75">
      <c r="A8741" s="50" t="s">
        <v>239</v>
      </c>
      <c r="B8741" s="39" t="s">
        <v>15</v>
      </c>
      <c r="C8741" s="40">
        <v>198.2199999999284</v>
      </c>
      <c r="D8741" s="42">
        <v>0</v>
      </c>
      <c r="E8741" s="41">
        <v>0</v>
      </c>
      <c r="F8741" s="43">
        <f t="shared" si="217"/>
        <v>198.2199999999284</v>
      </c>
    </row>
    <row r="8742" spans="1:6" ht="12.75">
      <c r="A8742" s="50" t="s">
        <v>240</v>
      </c>
      <c r="B8742" s="39" t="s">
        <v>254</v>
      </c>
      <c r="C8742" s="40">
        <v>2161213.98</v>
      </c>
      <c r="D8742" s="42">
        <v>0</v>
      </c>
      <c r="E8742" s="41">
        <v>0</v>
      </c>
      <c r="F8742" s="43">
        <f t="shared" si="217"/>
        <v>2161213.98</v>
      </c>
    </row>
    <row r="8743" spans="1:6" ht="12.75">
      <c r="A8743" s="50" t="s">
        <v>242</v>
      </c>
      <c r="B8743" s="39" t="s">
        <v>255</v>
      </c>
      <c r="C8743" s="40">
        <v>5310023.429999989</v>
      </c>
      <c r="D8743" s="42">
        <v>1724724.44</v>
      </c>
      <c r="E8743" s="41">
        <v>0</v>
      </c>
      <c r="F8743" s="43">
        <f t="shared" si="217"/>
        <v>7034747.86999999</v>
      </c>
    </row>
    <row r="8744" spans="1:6" ht="12.75">
      <c r="A8744" s="50" t="s">
        <v>241</v>
      </c>
      <c r="B8744" s="39" t="s">
        <v>17</v>
      </c>
      <c r="C8744" s="40">
        <v>2067496.1899999992</v>
      </c>
      <c r="D8744" s="42">
        <v>0</v>
      </c>
      <c r="E8744" s="41">
        <v>583629.13</v>
      </c>
      <c r="F8744" s="43">
        <f t="shared" si="217"/>
        <v>1483867.0599999991</v>
      </c>
    </row>
    <row r="8745" spans="1:6" ht="12.75">
      <c r="A8745" s="50" t="s">
        <v>243</v>
      </c>
      <c r="B8745" s="39" t="s">
        <v>256</v>
      </c>
      <c r="C8745" s="40">
        <v>-943522.5600000022</v>
      </c>
      <c r="D8745" s="42">
        <v>0</v>
      </c>
      <c r="E8745" s="41">
        <v>0</v>
      </c>
      <c r="F8745" s="43">
        <f t="shared" si="217"/>
        <v>-943522.5600000022</v>
      </c>
    </row>
    <row r="8746" spans="1:6" ht="12.75">
      <c r="A8746" s="50" t="s">
        <v>244</v>
      </c>
      <c r="B8746" s="39" t="s">
        <v>257</v>
      </c>
      <c r="C8746" s="40">
        <v>-0.060000000055879354</v>
      </c>
      <c r="D8746" s="42">
        <v>0</v>
      </c>
      <c r="E8746" s="41">
        <v>0</v>
      </c>
      <c r="F8746" s="43">
        <f t="shared" si="217"/>
        <v>-0.060000000055879354</v>
      </c>
    </row>
    <row r="8747" spans="1:6" ht="12.75">
      <c r="A8747" s="50" t="s">
        <v>245</v>
      </c>
      <c r="B8747" s="39" t="s">
        <v>258</v>
      </c>
      <c r="C8747" s="40">
        <v>0.5600000000558794</v>
      </c>
      <c r="D8747" s="42">
        <v>0</v>
      </c>
      <c r="E8747" s="41">
        <v>0</v>
      </c>
      <c r="F8747" s="43">
        <f t="shared" si="217"/>
        <v>0.5600000000558794</v>
      </c>
    </row>
    <row r="8748" spans="1:6" ht="12.75">
      <c r="A8748" s="51">
        <v>980</v>
      </c>
      <c r="B8748" s="39" t="s">
        <v>259</v>
      </c>
      <c r="C8748" s="40">
        <v>6916219.390000001</v>
      </c>
      <c r="D8748" s="42">
        <v>0</v>
      </c>
      <c r="E8748" s="41">
        <v>0</v>
      </c>
      <c r="F8748" s="43">
        <f t="shared" si="217"/>
        <v>6916219.390000001</v>
      </c>
    </row>
    <row r="8749" spans="1:6" ht="12.75">
      <c r="A8749" s="51"/>
      <c r="B8749" s="39" t="s">
        <v>29</v>
      </c>
      <c r="C8749" s="40">
        <v>59496.11999999918</v>
      </c>
      <c r="D8749" s="42">
        <v>0</v>
      </c>
      <c r="E8749" s="41">
        <v>0</v>
      </c>
      <c r="F8749" s="43">
        <f t="shared" si="217"/>
        <v>59496.11999999918</v>
      </c>
    </row>
    <row r="8750" spans="1:6" ht="12.75">
      <c r="A8750" s="50" t="s">
        <v>246</v>
      </c>
      <c r="B8750" s="39" t="s">
        <v>30</v>
      </c>
      <c r="C8750" s="40">
        <v>147636.19000000003</v>
      </c>
      <c r="D8750" s="42">
        <v>0</v>
      </c>
      <c r="E8750" s="41">
        <v>0</v>
      </c>
      <c r="F8750" s="43">
        <f t="shared" si="217"/>
        <v>147636.19000000003</v>
      </c>
    </row>
    <row r="8751" spans="1:6" ht="12.75">
      <c r="A8751" s="50"/>
      <c r="B8751" s="39" t="s">
        <v>67</v>
      </c>
      <c r="C8751" s="40">
        <v>1977892.1800000002</v>
      </c>
      <c r="D8751" s="42">
        <v>0</v>
      </c>
      <c r="E8751" s="41">
        <v>0</v>
      </c>
      <c r="F8751" s="43">
        <f t="shared" si="217"/>
        <v>1977892.1800000002</v>
      </c>
    </row>
    <row r="8752" spans="1:6" ht="12.75">
      <c r="A8752" s="50"/>
      <c r="B8752" s="44" t="s">
        <v>66</v>
      </c>
      <c r="C8752" s="40">
        <v>127182.13999999993</v>
      </c>
      <c r="D8752" s="42">
        <v>0</v>
      </c>
      <c r="E8752" s="41">
        <v>0</v>
      </c>
      <c r="F8752" s="43">
        <f t="shared" si="217"/>
        <v>127182.13999999993</v>
      </c>
    </row>
    <row r="8753" spans="1:6" ht="15">
      <c r="A8753" s="52"/>
      <c r="B8753" s="45" t="s">
        <v>5</v>
      </c>
      <c r="C8753" s="46">
        <v>32679076.479999978</v>
      </c>
      <c r="D8753" s="47">
        <f>SUM(D8728:D8752)</f>
        <v>46687259.14</v>
      </c>
      <c r="E8753" s="47">
        <f>SUM(E8728:E8752)</f>
        <v>44669946.050000004</v>
      </c>
      <c r="F8753" s="46">
        <f>SUM(F8728:F8752)</f>
        <v>34696389.569999985</v>
      </c>
    </row>
    <row r="8769" ht="12.75">
      <c r="B8769" s="37" t="s">
        <v>18</v>
      </c>
    </row>
    <row r="8770" spans="2:6" ht="12.75">
      <c r="B8770" s="34" t="s">
        <v>19</v>
      </c>
      <c r="C8770" s="35"/>
      <c r="D8770" s="35"/>
      <c r="E8770" s="36"/>
      <c r="F8770" s="36"/>
    </row>
    <row r="8771" spans="2:6" ht="15.75">
      <c r="B8771" s="34"/>
      <c r="C8771" s="14" t="s">
        <v>25</v>
      </c>
      <c r="D8771" s="14"/>
      <c r="E8771" s="15"/>
      <c r="F8771" s="38">
        <v>219</v>
      </c>
    </row>
    <row r="8772" spans="1:6" ht="12.75">
      <c r="A8772" s="49"/>
      <c r="B8772" s="58" t="s">
        <v>7</v>
      </c>
      <c r="C8772" s="60" t="s">
        <v>365</v>
      </c>
      <c r="D8772" s="60" t="s">
        <v>4</v>
      </c>
      <c r="E8772" s="60" t="s">
        <v>6</v>
      </c>
      <c r="F8772" s="60" t="s">
        <v>366</v>
      </c>
    </row>
    <row r="8773" spans="1:6" ht="12.75">
      <c r="A8773" s="49" t="s">
        <v>228</v>
      </c>
      <c r="B8773" s="59"/>
      <c r="C8773" s="61"/>
      <c r="D8773" s="61"/>
      <c r="E8773" s="61"/>
      <c r="F8773" s="61"/>
    </row>
    <row r="8774" spans="1:6" ht="12.75">
      <c r="A8774" s="50"/>
      <c r="B8774" s="39" t="s">
        <v>8</v>
      </c>
      <c r="C8774" s="40">
        <v>154035.68999998271</v>
      </c>
      <c r="D8774" s="41">
        <v>0</v>
      </c>
      <c r="E8774" s="42">
        <v>23123.83</v>
      </c>
      <c r="F8774" s="43">
        <f>C8774+D8774-E8774</f>
        <v>130911.85999998271</v>
      </c>
    </row>
    <row r="8775" spans="1:6" ht="12.75">
      <c r="A8775" s="50" t="s">
        <v>229</v>
      </c>
      <c r="B8775" s="39" t="s">
        <v>9</v>
      </c>
      <c r="C8775" s="40">
        <v>3058887.1300000004</v>
      </c>
      <c r="D8775" s="42">
        <v>0</v>
      </c>
      <c r="E8775" s="41">
        <v>0</v>
      </c>
      <c r="F8775" s="43">
        <f>C8775+D8775-E8775</f>
        <v>3058887.1300000004</v>
      </c>
    </row>
    <row r="8776" spans="1:6" ht="12.75">
      <c r="A8776" s="50" t="s">
        <v>230</v>
      </c>
      <c r="B8776" s="39" t="s">
        <v>10</v>
      </c>
      <c r="C8776" s="40">
        <v>4607192.140000001</v>
      </c>
      <c r="D8776" s="42">
        <v>1632333.34</v>
      </c>
      <c r="E8776" s="41">
        <v>0</v>
      </c>
      <c r="F8776" s="43">
        <f>C8776+D8776-E8776</f>
        <v>6239525.48</v>
      </c>
    </row>
    <row r="8777" spans="1:6" ht="12.75">
      <c r="A8777" s="50" t="s">
        <v>232</v>
      </c>
      <c r="B8777" s="39" t="s">
        <v>247</v>
      </c>
      <c r="C8777" s="40">
        <v>395513.57999999914</v>
      </c>
      <c r="D8777" s="42">
        <v>5168368.75</v>
      </c>
      <c r="E8777" s="41">
        <v>0</v>
      </c>
      <c r="F8777" s="43">
        <f>C8777+D8777-E8777</f>
        <v>5563882.329999999</v>
      </c>
    </row>
    <row r="8778" spans="1:6" ht="12.75">
      <c r="A8778" s="51">
        <v>958</v>
      </c>
      <c r="B8778" s="39" t="s">
        <v>154</v>
      </c>
      <c r="C8778" s="40">
        <v>-0.01000000024214387</v>
      </c>
      <c r="D8778" s="42">
        <v>0</v>
      </c>
      <c r="E8778" s="41">
        <v>0</v>
      </c>
      <c r="F8778" s="43">
        <f>C8778+D8778-E8778</f>
        <v>-0.01000000024214387</v>
      </c>
    </row>
    <row r="8779" spans="1:6" ht="12.75">
      <c r="A8779" s="50" t="s">
        <v>233</v>
      </c>
      <c r="B8779" s="39" t="s">
        <v>12</v>
      </c>
      <c r="C8779" s="40">
        <v>14655.690000001516</v>
      </c>
      <c r="D8779" s="42">
        <v>1210062.02</v>
      </c>
      <c r="E8779" s="41">
        <v>0</v>
      </c>
      <c r="F8779" s="43">
        <f aca="true" t="shared" si="218" ref="F8779:F8798">C8779+D8779-E8779</f>
        <v>1224717.7100000016</v>
      </c>
    </row>
    <row r="8780" spans="1:6" ht="12.75">
      <c r="A8780" s="50" t="s">
        <v>306</v>
      </c>
      <c r="B8780" s="39" t="s">
        <v>307</v>
      </c>
      <c r="C8780" s="40">
        <v>0</v>
      </c>
      <c r="D8780" s="42">
        <v>0</v>
      </c>
      <c r="E8780" s="41">
        <v>0</v>
      </c>
      <c r="F8780" s="43">
        <f t="shared" si="218"/>
        <v>0</v>
      </c>
    </row>
    <row r="8781" spans="1:6" ht="12.75">
      <c r="A8781" s="51" t="s">
        <v>234</v>
      </c>
      <c r="B8781" s="39" t="s">
        <v>248</v>
      </c>
      <c r="C8781" s="40">
        <v>290748.74999999977</v>
      </c>
      <c r="D8781" s="42">
        <v>1799818.28</v>
      </c>
      <c r="E8781" s="41">
        <v>0</v>
      </c>
      <c r="F8781" s="43">
        <f t="shared" si="218"/>
        <v>2090567.0299999998</v>
      </c>
    </row>
    <row r="8782" spans="1:6" ht="12.75">
      <c r="A8782" s="50" t="s">
        <v>231</v>
      </c>
      <c r="B8782" s="39" t="s">
        <v>249</v>
      </c>
      <c r="C8782" s="40">
        <v>1730447.9299999974</v>
      </c>
      <c r="D8782" s="42">
        <v>0</v>
      </c>
      <c r="E8782" s="41">
        <v>1362310.08</v>
      </c>
      <c r="F8782" s="43">
        <f t="shared" si="218"/>
        <v>368137.8499999973</v>
      </c>
    </row>
    <row r="8783" spans="1:6" ht="12.75">
      <c r="A8783" s="51" t="s">
        <v>235</v>
      </c>
      <c r="B8783" s="39" t="s">
        <v>250</v>
      </c>
      <c r="C8783" s="40">
        <v>803017.5300000086</v>
      </c>
      <c r="D8783" s="42">
        <v>14858749.97</v>
      </c>
      <c r="E8783" s="41">
        <v>0</v>
      </c>
      <c r="F8783" s="43">
        <f t="shared" si="218"/>
        <v>15661767.50000001</v>
      </c>
    </row>
    <row r="8784" spans="1:6" ht="12.75">
      <c r="A8784" s="50" t="s">
        <v>236</v>
      </c>
      <c r="B8784" s="39" t="s">
        <v>251</v>
      </c>
      <c r="C8784" s="40">
        <v>1599307.0500000007</v>
      </c>
      <c r="D8784" s="42">
        <v>895837.34</v>
      </c>
      <c r="E8784" s="41">
        <v>0</v>
      </c>
      <c r="F8784" s="43">
        <f t="shared" si="218"/>
        <v>2495144.3900000006</v>
      </c>
    </row>
    <row r="8785" spans="1:6" ht="12.75">
      <c r="A8785" s="50" t="s">
        <v>237</v>
      </c>
      <c r="B8785" s="39" t="s">
        <v>252</v>
      </c>
      <c r="C8785" s="40">
        <v>2340096.5200000005</v>
      </c>
      <c r="D8785" s="42">
        <v>0</v>
      </c>
      <c r="E8785" s="41">
        <v>0</v>
      </c>
      <c r="F8785" s="43">
        <f t="shared" si="218"/>
        <v>2340096.5200000005</v>
      </c>
    </row>
    <row r="8786" spans="1:6" ht="12.75">
      <c r="A8786" s="50" t="s">
        <v>238</v>
      </c>
      <c r="B8786" s="39" t="s">
        <v>253</v>
      </c>
      <c r="C8786" s="40">
        <v>737556.4800000004</v>
      </c>
      <c r="D8786" s="42">
        <v>0</v>
      </c>
      <c r="E8786" s="41">
        <v>0</v>
      </c>
      <c r="F8786" s="43">
        <f t="shared" si="218"/>
        <v>737556.4800000004</v>
      </c>
    </row>
    <row r="8787" spans="1:6" ht="12.75">
      <c r="A8787" s="50" t="s">
        <v>239</v>
      </c>
      <c r="B8787" s="39" t="s">
        <v>15</v>
      </c>
      <c r="C8787" s="40">
        <v>198.2199999999284</v>
      </c>
      <c r="D8787" s="42">
        <v>0</v>
      </c>
      <c r="E8787" s="41">
        <v>0</v>
      </c>
      <c r="F8787" s="43">
        <f t="shared" si="218"/>
        <v>198.2199999999284</v>
      </c>
    </row>
    <row r="8788" spans="1:6" ht="12.75">
      <c r="A8788" s="50" t="s">
        <v>240</v>
      </c>
      <c r="B8788" s="39" t="s">
        <v>254</v>
      </c>
      <c r="C8788" s="40">
        <v>2161213.98</v>
      </c>
      <c r="D8788" s="42">
        <v>236039.06</v>
      </c>
      <c r="E8788" s="41">
        <v>0</v>
      </c>
      <c r="F8788" s="43">
        <f t="shared" si="218"/>
        <v>2397253.04</v>
      </c>
    </row>
    <row r="8789" spans="1:6" ht="12.75">
      <c r="A8789" s="50" t="s">
        <v>242</v>
      </c>
      <c r="B8789" s="39" t="s">
        <v>255</v>
      </c>
      <c r="C8789" s="40">
        <v>7034747.86999999</v>
      </c>
      <c r="D8789" s="42">
        <v>0</v>
      </c>
      <c r="E8789" s="41">
        <v>970692.8</v>
      </c>
      <c r="F8789" s="43">
        <f t="shared" si="218"/>
        <v>6064055.06999999</v>
      </c>
    </row>
    <row r="8790" spans="1:6" ht="12.75">
      <c r="A8790" s="50" t="s">
        <v>241</v>
      </c>
      <c r="B8790" s="39" t="s">
        <v>17</v>
      </c>
      <c r="C8790" s="40">
        <v>1483867.0599999991</v>
      </c>
      <c r="D8790" s="42">
        <v>1439625</v>
      </c>
      <c r="E8790" s="41">
        <v>0</v>
      </c>
      <c r="F8790" s="43">
        <f t="shared" si="218"/>
        <v>2923492.059999999</v>
      </c>
    </row>
    <row r="8791" spans="1:6" ht="12.75">
      <c r="A8791" s="50" t="s">
        <v>243</v>
      </c>
      <c r="B8791" s="39" t="s">
        <v>256</v>
      </c>
      <c r="C8791" s="40">
        <v>-943522.5600000022</v>
      </c>
      <c r="D8791" s="42">
        <v>7191625</v>
      </c>
      <c r="E8791" s="41">
        <v>4700</v>
      </c>
      <c r="F8791" s="43">
        <f t="shared" si="218"/>
        <v>6243402.439999998</v>
      </c>
    </row>
    <row r="8792" spans="1:6" ht="12.75">
      <c r="A8792" s="50" t="s">
        <v>244</v>
      </c>
      <c r="B8792" s="39" t="s">
        <v>257</v>
      </c>
      <c r="C8792" s="40">
        <v>-0.060000000055879354</v>
      </c>
      <c r="D8792" s="42">
        <v>0</v>
      </c>
      <c r="E8792" s="41">
        <v>0</v>
      </c>
      <c r="F8792" s="43">
        <f t="shared" si="218"/>
        <v>-0.060000000055879354</v>
      </c>
    </row>
    <row r="8793" spans="1:6" ht="12.75">
      <c r="A8793" s="50" t="s">
        <v>245</v>
      </c>
      <c r="B8793" s="39" t="s">
        <v>258</v>
      </c>
      <c r="C8793" s="40">
        <v>0.5600000000558794</v>
      </c>
      <c r="D8793" s="42">
        <v>0</v>
      </c>
      <c r="E8793" s="41">
        <v>0</v>
      </c>
      <c r="F8793" s="43">
        <f t="shared" si="218"/>
        <v>0.5600000000558794</v>
      </c>
    </row>
    <row r="8794" spans="1:6" ht="12.75">
      <c r="A8794" s="51">
        <v>980</v>
      </c>
      <c r="B8794" s="39" t="s">
        <v>259</v>
      </c>
      <c r="C8794" s="40">
        <v>6916219.390000001</v>
      </c>
      <c r="D8794" s="42">
        <v>0</v>
      </c>
      <c r="E8794" s="41">
        <v>0</v>
      </c>
      <c r="F8794" s="43">
        <f t="shared" si="218"/>
        <v>6916219.390000001</v>
      </c>
    </row>
    <row r="8795" spans="1:6" ht="12.75">
      <c r="A8795" s="51"/>
      <c r="B8795" s="39" t="s">
        <v>29</v>
      </c>
      <c r="C8795" s="40">
        <v>59496.11999999918</v>
      </c>
      <c r="D8795" s="42">
        <v>0</v>
      </c>
      <c r="E8795" s="41">
        <v>0</v>
      </c>
      <c r="F8795" s="43">
        <f t="shared" si="218"/>
        <v>59496.11999999918</v>
      </c>
    </row>
    <row r="8796" spans="1:6" ht="12.75">
      <c r="A8796" s="50" t="s">
        <v>246</v>
      </c>
      <c r="B8796" s="39" t="s">
        <v>30</v>
      </c>
      <c r="C8796" s="40">
        <v>147636.19000000003</v>
      </c>
      <c r="D8796" s="42">
        <v>0</v>
      </c>
      <c r="E8796" s="41">
        <v>0</v>
      </c>
      <c r="F8796" s="43">
        <f t="shared" si="218"/>
        <v>147636.19000000003</v>
      </c>
    </row>
    <row r="8797" spans="1:6" ht="12.75">
      <c r="A8797" s="50"/>
      <c r="B8797" s="39" t="s">
        <v>67</v>
      </c>
      <c r="C8797" s="40">
        <v>1977892.1800000002</v>
      </c>
      <c r="D8797" s="42">
        <v>0</v>
      </c>
      <c r="E8797" s="41">
        <v>0</v>
      </c>
      <c r="F8797" s="43">
        <f t="shared" si="218"/>
        <v>1977892.1800000002</v>
      </c>
    </row>
    <row r="8798" spans="1:6" ht="12.75">
      <c r="A8798" s="50"/>
      <c r="B8798" s="44" t="s">
        <v>66</v>
      </c>
      <c r="C8798" s="40">
        <v>127182.13999999993</v>
      </c>
      <c r="D8798" s="42">
        <v>12803</v>
      </c>
      <c r="E8798" s="41">
        <v>0</v>
      </c>
      <c r="F8798" s="43">
        <f t="shared" si="218"/>
        <v>139985.13999999993</v>
      </c>
    </row>
    <row r="8799" spans="1:6" ht="15">
      <c r="A8799" s="52"/>
      <c r="B8799" s="45" t="s">
        <v>5</v>
      </c>
      <c r="C8799" s="46">
        <v>34696389.569999985</v>
      </c>
      <c r="D8799" s="47">
        <f>SUM(D8774:D8798)</f>
        <v>34445261.76</v>
      </c>
      <c r="E8799" s="47">
        <f>SUM(E8774:E8798)</f>
        <v>2360826.71</v>
      </c>
      <c r="F8799" s="46">
        <f>SUM(F8774:F8798)</f>
        <v>66780824.61999998</v>
      </c>
    </row>
    <row r="8812" ht="12.75">
      <c r="B8812" s="37" t="s">
        <v>18</v>
      </c>
    </row>
    <row r="8813" spans="2:6" ht="12.75">
      <c r="B8813" s="34" t="s">
        <v>19</v>
      </c>
      <c r="C8813" s="35"/>
      <c r="D8813" s="35"/>
      <c r="E8813" s="36"/>
      <c r="F8813" s="36"/>
    </row>
    <row r="8814" spans="2:6" ht="15.75">
      <c r="B8814" s="34"/>
      <c r="C8814" s="14" t="s">
        <v>25</v>
      </c>
      <c r="D8814" s="14"/>
      <c r="E8814" s="15"/>
      <c r="F8814" s="38">
        <v>220</v>
      </c>
    </row>
    <row r="8815" spans="1:6" ht="12.75">
      <c r="A8815" s="49"/>
      <c r="B8815" s="58" t="s">
        <v>7</v>
      </c>
      <c r="C8815" s="60" t="s">
        <v>366</v>
      </c>
      <c r="D8815" s="60" t="s">
        <v>4</v>
      </c>
      <c r="E8815" s="60" t="s">
        <v>6</v>
      </c>
      <c r="F8815" s="60" t="s">
        <v>367</v>
      </c>
    </row>
    <row r="8816" spans="1:6" ht="12.75">
      <c r="A8816" s="49" t="s">
        <v>228</v>
      </c>
      <c r="B8816" s="59"/>
      <c r="C8816" s="61"/>
      <c r="D8816" s="61"/>
      <c r="E8816" s="61"/>
      <c r="F8816" s="61"/>
    </row>
    <row r="8817" spans="1:6" ht="12.75">
      <c r="A8817" s="50"/>
      <c r="B8817" s="39" t="s">
        <v>8</v>
      </c>
      <c r="C8817" s="40">
        <v>130911.85999998271</v>
      </c>
      <c r="D8817" s="41">
        <v>0</v>
      </c>
      <c r="E8817" s="42">
        <v>0</v>
      </c>
      <c r="F8817" s="43">
        <f>C8817+D8817-E8817</f>
        <v>130911.85999998271</v>
      </c>
    </row>
    <row r="8818" spans="1:6" ht="12.75">
      <c r="A8818" s="50" t="s">
        <v>229</v>
      </c>
      <c r="B8818" s="39" t="s">
        <v>9</v>
      </c>
      <c r="C8818" s="40">
        <v>3058887.1300000004</v>
      </c>
      <c r="D8818" s="42">
        <v>0</v>
      </c>
      <c r="E8818" s="41">
        <v>0</v>
      </c>
      <c r="F8818" s="43">
        <f>C8818+D8818-E8818</f>
        <v>3058887.1300000004</v>
      </c>
    </row>
    <row r="8819" spans="1:6" ht="12.75">
      <c r="A8819" s="50" t="s">
        <v>230</v>
      </c>
      <c r="B8819" s="39" t="s">
        <v>10</v>
      </c>
      <c r="C8819" s="40">
        <v>6239525.48</v>
      </c>
      <c r="D8819" s="42">
        <v>0</v>
      </c>
      <c r="E8819" s="41">
        <v>0</v>
      </c>
      <c r="F8819" s="43">
        <f>C8819+D8819-E8819</f>
        <v>6239525.48</v>
      </c>
    </row>
    <row r="8820" spans="1:6" ht="12.75">
      <c r="A8820" s="50" t="s">
        <v>232</v>
      </c>
      <c r="B8820" s="39" t="s">
        <v>247</v>
      </c>
      <c r="C8820" s="40">
        <v>5563882.329999999</v>
      </c>
      <c r="D8820" s="42">
        <v>0</v>
      </c>
      <c r="E8820" s="41">
        <v>0</v>
      </c>
      <c r="F8820" s="43">
        <f>C8820+D8820-E8820</f>
        <v>5563882.329999999</v>
      </c>
    </row>
    <row r="8821" spans="1:6" ht="12.75">
      <c r="A8821" s="51">
        <v>958</v>
      </c>
      <c r="B8821" s="39" t="s">
        <v>154</v>
      </c>
      <c r="C8821" s="40">
        <v>-0.01000000024214387</v>
      </c>
      <c r="D8821" s="42">
        <v>2605101.46</v>
      </c>
      <c r="E8821" s="41">
        <v>0</v>
      </c>
      <c r="F8821" s="43">
        <f>C8821+D8821-E8821</f>
        <v>2605101.4499999997</v>
      </c>
    </row>
    <row r="8822" spans="1:6" ht="12.75">
      <c r="A8822" s="50" t="s">
        <v>233</v>
      </c>
      <c r="B8822" s="39" t="s">
        <v>12</v>
      </c>
      <c r="C8822" s="40">
        <v>1224717.7100000016</v>
      </c>
      <c r="D8822" s="42">
        <v>0</v>
      </c>
      <c r="E8822" s="41">
        <v>0</v>
      </c>
      <c r="F8822" s="43">
        <f aca="true" t="shared" si="219" ref="F8822:F8841">C8822+D8822-E8822</f>
        <v>1224717.7100000016</v>
      </c>
    </row>
    <row r="8823" spans="1:6" ht="12.75">
      <c r="A8823" s="50" t="s">
        <v>306</v>
      </c>
      <c r="B8823" s="39" t="s">
        <v>307</v>
      </c>
      <c r="C8823" s="40">
        <v>0</v>
      </c>
      <c r="D8823" s="42">
        <v>0</v>
      </c>
      <c r="E8823" s="41">
        <v>0</v>
      </c>
      <c r="F8823" s="43">
        <f t="shared" si="219"/>
        <v>0</v>
      </c>
    </row>
    <row r="8824" spans="1:6" ht="12.75">
      <c r="A8824" s="51" t="s">
        <v>234</v>
      </c>
      <c r="B8824" s="39" t="s">
        <v>248</v>
      </c>
      <c r="C8824" s="40">
        <v>2090567.0299999998</v>
      </c>
      <c r="D8824" s="42">
        <v>0</v>
      </c>
      <c r="E8824" s="41">
        <v>0</v>
      </c>
      <c r="F8824" s="43">
        <f t="shared" si="219"/>
        <v>2090567.0299999998</v>
      </c>
    </row>
    <row r="8825" spans="1:6" ht="12.75">
      <c r="A8825" s="50" t="s">
        <v>231</v>
      </c>
      <c r="B8825" s="39" t="s">
        <v>249</v>
      </c>
      <c r="C8825" s="40">
        <v>368137.8499999973</v>
      </c>
      <c r="D8825" s="42">
        <v>0</v>
      </c>
      <c r="E8825" s="41">
        <v>0</v>
      </c>
      <c r="F8825" s="43">
        <f t="shared" si="219"/>
        <v>368137.8499999973</v>
      </c>
    </row>
    <row r="8826" spans="1:6" ht="12.75">
      <c r="A8826" s="51" t="s">
        <v>235</v>
      </c>
      <c r="B8826" s="39" t="s">
        <v>250</v>
      </c>
      <c r="C8826" s="40">
        <v>15661767.50000001</v>
      </c>
      <c r="D8826" s="42">
        <v>0</v>
      </c>
      <c r="E8826" s="41">
        <v>0</v>
      </c>
      <c r="F8826" s="43">
        <f t="shared" si="219"/>
        <v>15661767.50000001</v>
      </c>
    </row>
    <row r="8827" spans="1:6" ht="12.75">
      <c r="A8827" s="50" t="s">
        <v>236</v>
      </c>
      <c r="B8827" s="39" t="s">
        <v>251</v>
      </c>
      <c r="C8827" s="40">
        <v>2495144.3900000006</v>
      </c>
      <c r="D8827" s="42">
        <v>0</v>
      </c>
      <c r="E8827" s="41">
        <v>0</v>
      </c>
      <c r="F8827" s="43">
        <f t="shared" si="219"/>
        <v>2495144.3900000006</v>
      </c>
    </row>
    <row r="8828" spans="1:6" ht="12.75">
      <c r="A8828" s="50" t="s">
        <v>237</v>
      </c>
      <c r="B8828" s="39" t="s">
        <v>252</v>
      </c>
      <c r="C8828" s="40">
        <v>2340096.5200000005</v>
      </c>
      <c r="D8828" s="42">
        <v>0</v>
      </c>
      <c r="E8828" s="41">
        <v>0</v>
      </c>
      <c r="F8828" s="43">
        <f t="shared" si="219"/>
        <v>2340096.5200000005</v>
      </c>
    </row>
    <row r="8829" spans="1:6" ht="12.75">
      <c r="A8829" s="50" t="s">
        <v>238</v>
      </c>
      <c r="B8829" s="39" t="s">
        <v>253</v>
      </c>
      <c r="C8829" s="40">
        <v>737556.4800000004</v>
      </c>
      <c r="D8829" s="42">
        <v>0</v>
      </c>
      <c r="E8829" s="41">
        <v>0</v>
      </c>
      <c r="F8829" s="43">
        <f t="shared" si="219"/>
        <v>737556.4800000004</v>
      </c>
    </row>
    <row r="8830" spans="1:6" ht="12.75">
      <c r="A8830" s="50" t="s">
        <v>239</v>
      </c>
      <c r="B8830" s="39" t="s">
        <v>15</v>
      </c>
      <c r="C8830" s="40">
        <v>198.2199999999284</v>
      </c>
      <c r="D8830" s="42">
        <v>0</v>
      </c>
      <c r="E8830" s="41">
        <v>0</v>
      </c>
      <c r="F8830" s="43">
        <f t="shared" si="219"/>
        <v>198.2199999999284</v>
      </c>
    </row>
    <row r="8831" spans="1:6" ht="12.75">
      <c r="A8831" s="50" t="s">
        <v>240</v>
      </c>
      <c r="B8831" s="39" t="s">
        <v>254</v>
      </c>
      <c r="C8831" s="40">
        <v>2397253.04</v>
      </c>
      <c r="D8831" s="42">
        <v>0</v>
      </c>
      <c r="E8831" s="41">
        <v>0</v>
      </c>
      <c r="F8831" s="43">
        <f t="shared" si="219"/>
        <v>2397253.04</v>
      </c>
    </row>
    <row r="8832" spans="1:6" ht="12.75">
      <c r="A8832" s="50" t="s">
        <v>242</v>
      </c>
      <c r="B8832" s="39" t="s">
        <v>255</v>
      </c>
      <c r="C8832" s="40">
        <v>6064055.06999999</v>
      </c>
      <c r="D8832" s="42">
        <v>0</v>
      </c>
      <c r="E8832" s="41">
        <v>0</v>
      </c>
      <c r="F8832" s="43">
        <f t="shared" si="219"/>
        <v>6064055.06999999</v>
      </c>
    </row>
    <row r="8833" spans="1:6" ht="12.75">
      <c r="A8833" s="50" t="s">
        <v>241</v>
      </c>
      <c r="B8833" s="39" t="s">
        <v>17</v>
      </c>
      <c r="C8833" s="40">
        <v>2923492.059999999</v>
      </c>
      <c r="D8833" s="42">
        <v>0</v>
      </c>
      <c r="E8833" s="41">
        <v>0</v>
      </c>
      <c r="F8833" s="43">
        <f t="shared" si="219"/>
        <v>2923492.059999999</v>
      </c>
    </row>
    <row r="8834" spans="1:6" ht="12.75">
      <c r="A8834" s="50" t="s">
        <v>243</v>
      </c>
      <c r="B8834" s="39" t="s">
        <v>256</v>
      </c>
      <c r="C8834" s="40">
        <v>6243402.439999998</v>
      </c>
      <c r="D8834" s="42">
        <v>0</v>
      </c>
      <c r="E8834" s="41">
        <v>5460</v>
      </c>
      <c r="F8834" s="43">
        <f t="shared" si="219"/>
        <v>6237942.439999998</v>
      </c>
    </row>
    <row r="8835" spans="1:6" ht="12.75">
      <c r="A8835" s="50" t="s">
        <v>244</v>
      </c>
      <c r="B8835" s="39" t="s">
        <v>257</v>
      </c>
      <c r="C8835" s="40">
        <v>-0.060000000055879354</v>
      </c>
      <c r="D8835" s="42">
        <v>0</v>
      </c>
      <c r="E8835" s="41">
        <v>0</v>
      </c>
      <c r="F8835" s="43">
        <f t="shared" si="219"/>
        <v>-0.060000000055879354</v>
      </c>
    </row>
    <row r="8836" spans="1:6" ht="12.75">
      <c r="A8836" s="50" t="s">
        <v>245</v>
      </c>
      <c r="B8836" s="39" t="s">
        <v>258</v>
      </c>
      <c r="C8836" s="40">
        <v>0.5600000000558794</v>
      </c>
      <c r="D8836" s="42">
        <v>0</v>
      </c>
      <c r="E8836" s="41">
        <v>0</v>
      </c>
      <c r="F8836" s="43">
        <f t="shared" si="219"/>
        <v>0.5600000000558794</v>
      </c>
    </row>
    <row r="8837" spans="1:6" ht="12.75">
      <c r="A8837" s="51">
        <v>980</v>
      </c>
      <c r="B8837" s="39" t="s">
        <v>259</v>
      </c>
      <c r="C8837" s="40">
        <v>6916219.390000001</v>
      </c>
      <c r="D8837" s="42">
        <v>3016540.22</v>
      </c>
      <c r="E8837" s="41">
        <v>0</v>
      </c>
      <c r="F8837" s="43">
        <f t="shared" si="219"/>
        <v>9932759.610000001</v>
      </c>
    </row>
    <row r="8838" spans="1:6" ht="12.75">
      <c r="A8838" s="51"/>
      <c r="B8838" s="39" t="s">
        <v>29</v>
      </c>
      <c r="C8838" s="40">
        <v>59496.11999999918</v>
      </c>
      <c r="D8838" s="42">
        <v>0</v>
      </c>
      <c r="E8838" s="41">
        <v>0</v>
      </c>
      <c r="F8838" s="43">
        <f t="shared" si="219"/>
        <v>59496.11999999918</v>
      </c>
    </row>
    <row r="8839" spans="1:6" ht="12.75">
      <c r="A8839" s="50" t="s">
        <v>246</v>
      </c>
      <c r="B8839" s="39" t="s">
        <v>30</v>
      </c>
      <c r="C8839" s="40">
        <v>147636.19000000003</v>
      </c>
      <c r="D8839" s="42">
        <v>0</v>
      </c>
      <c r="E8839" s="41">
        <v>0</v>
      </c>
      <c r="F8839" s="43">
        <f t="shared" si="219"/>
        <v>147636.19000000003</v>
      </c>
    </row>
    <row r="8840" spans="1:6" ht="12.75">
      <c r="A8840" s="50"/>
      <c r="B8840" s="39" t="s">
        <v>67</v>
      </c>
      <c r="C8840" s="40">
        <v>1977892.1800000002</v>
      </c>
      <c r="D8840" s="42">
        <v>0</v>
      </c>
      <c r="E8840" s="41">
        <v>0</v>
      </c>
      <c r="F8840" s="43">
        <f t="shared" si="219"/>
        <v>1977892.1800000002</v>
      </c>
    </row>
    <row r="8841" spans="1:6" ht="12.75">
      <c r="A8841" s="50"/>
      <c r="B8841" s="44" t="s">
        <v>66</v>
      </c>
      <c r="C8841" s="40">
        <v>139985.13999999993</v>
      </c>
      <c r="D8841" s="42">
        <v>44411.5</v>
      </c>
      <c r="E8841" s="41">
        <v>0</v>
      </c>
      <c r="F8841" s="43">
        <f t="shared" si="219"/>
        <v>184396.63999999993</v>
      </c>
    </row>
    <row r="8842" spans="1:6" ht="15">
      <c r="A8842" s="52"/>
      <c r="B8842" s="45" t="s">
        <v>5</v>
      </c>
      <c r="C8842" s="46">
        <v>66780824.61999998</v>
      </c>
      <c r="D8842" s="47">
        <f>SUM(D8817:D8841)</f>
        <v>5666053.18</v>
      </c>
      <c r="E8842" s="47">
        <f>SUM(E8817:E8841)</f>
        <v>5460</v>
      </c>
      <c r="F8842" s="46">
        <f>SUM(F8817:F8841)</f>
        <v>72441417.8</v>
      </c>
    </row>
    <row r="8856" ht="12.75">
      <c r="B8856" s="37" t="s">
        <v>18</v>
      </c>
    </row>
    <row r="8857" spans="2:6" ht="12.75">
      <c r="B8857" s="34" t="s">
        <v>19</v>
      </c>
      <c r="C8857" s="35"/>
      <c r="D8857" s="35"/>
      <c r="E8857" s="36"/>
      <c r="F8857" s="36"/>
    </row>
    <row r="8858" spans="2:6" ht="15.75">
      <c r="B8858" s="34"/>
      <c r="C8858" s="14" t="s">
        <v>25</v>
      </c>
      <c r="D8858" s="14"/>
      <c r="E8858" s="15"/>
      <c r="F8858" s="38">
        <v>221</v>
      </c>
    </row>
    <row r="8859" spans="1:6" ht="12.75">
      <c r="A8859" s="49"/>
      <c r="B8859" s="58" t="s">
        <v>7</v>
      </c>
      <c r="C8859" s="60" t="s">
        <v>367</v>
      </c>
      <c r="D8859" s="60" t="s">
        <v>4</v>
      </c>
      <c r="E8859" s="60" t="s">
        <v>6</v>
      </c>
      <c r="F8859" s="60" t="s">
        <v>368</v>
      </c>
    </row>
    <row r="8860" spans="1:6" ht="12.75">
      <c r="A8860" s="49" t="s">
        <v>228</v>
      </c>
      <c r="B8860" s="59"/>
      <c r="C8860" s="61"/>
      <c r="D8860" s="61"/>
      <c r="E8860" s="61"/>
      <c r="F8860" s="61"/>
    </row>
    <row r="8861" spans="1:6" ht="12.75">
      <c r="A8861" s="50"/>
      <c r="B8861" s="39" t="s">
        <v>8</v>
      </c>
      <c r="C8861" s="40">
        <v>130911.85999998271</v>
      </c>
      <c r="D8861" s="41">
        <v>0</v>
      </c>
      <c r="E8861" s="42">
        <v>0</v>
      </c>
      <c r="F8861" s="43">
        <f>C8861+D8861-E8861</f>
        <v>130911.85999998271</v>
      </c>
    </row>
    <row r="8862" spans="1:6" ht="12.75">
      <c r="A8862" s="50" t="s">
        <v>229</v>
      </c>
      <c r="B8862" s="39" t="s">
        <v>9</v>
      </c>
      <c r="C8862" s="40">
        <v>3058887.1300000004</v>
      </c>
      <c r="D8862" s="42">
        <v>0</v>
      </c>
      <c r="E8862" s="41">
        <v>0</v>
      </c>
      <c r="F8862" s="43">
        <f>C8862+D8862-E8862</f>
        <v>3058887.1300000004</v>
      </c>
    </row>
    <row r="8863" spans="1:6" ht="12.75">
      <c r="A8863" s="50" t="s">
        <v>230</v>
      </c>
      <c r="B8863" s="39" t="s">
        <v>10</v>
      </c>
      <c r="C8863" s="40">
        <v>6239525.48</v>
      </c>
      <c r="D8863" s="42">
        <v>0</v>
      </c>
      <c r="E8863" s="41">
        <v>0</v>
      </c>
      <c r="F8863" s="43">
        <f>C8863+D8863-E8863</f>
        <v>6239525.48</v>
      </c>
    </row>
    <row r="8864" spans="1:6" ht="12.75">
      <c r="A8864" s="50" t="s">
        <v>232</v>
      </c>
      <c r="B8864" s="39" t="s">
        <v>247</v>
      </c>
      <c r="C8864" s="40">
        <v>5563882.329999999</v>
      </c>
      <c r="D8864" s="42">
        <v>0</v>
      </c>
      <c r="E8864" s="41">
        <v>0</v>
      </c>
      <c r="F8864" s="43">
        <f>C8864+D8864-E8864</f>
        <v>5563882.329999999</v>
      </c>
    </row>
    <row r="8865" spans="1:6" ht="12.75">
      <c r="A8865" s="51">
        <v>958</v>
      </c>
      <c r="B8865" s="39" t="s">
        <v>154</v>
      </c>
      <c r="C8865" s="40">
        <v>2605101.4499999997</v>
      </c>
      <c r="D8865" s="42">
        <v>0</v>
      </c>
      <c r="E8865" s="41">
        <v>0</v>
      </c>
      <c r="F8865" s="43">
        <f>C8865+D8865-E8865</f>
        <v>2605101.4499999997</v>
      </c>
    </row>
    <row r="8866" spans="1:6" ht="12.75">
      <c r="A8866" s="50" t="s">
        <v>233</v>
      </c>
      <c r="B8866" s="39" t="s">
        <v>12</v>
      </c>
      <c r="C8866" s="40">
        <v>1224717.7100000016</v>
      </c>
      <c r="D8866" s="42">
        <v>0</v>
      </c>
      <c r="E8866" s="41">
        <v>0</v>
      </c>
      <c r="F8866" s="43">
        <f aca="true" t="shared" si="220" ref="F8866:F8885">C8866+D8866-E8866</f>
        <v>1224717.7100000016</v>
      </c>
    </row>
    <row r="8867" spans="1:6" ht="12.75">
      <c r="A8867" s="50" t="s">
        <v>306</v>
      </c>
      <c r="B8867" s="39" t="s">
        <v>307</v>
      </c>
      <c r="C8867" s="40">
        <v>0</v>
      </c>
      <c r="D8867" s="42">
        <v>0</v>
      </c>
      <c r="E8867" s="41">
        <v>0</v>
      </c>
      <c r="F8867" s="43">
        <f t="shared" si="220"/>
        <v>0</v>
      </c>
    </row>
    <row r="8868" spans="1:6" ht="12.75">
      <c r="A8868" s="51" t="s">
        <v>234</v>
      </c>
      <c r="B8868" s="39" t="s">
        <v>248</v>
      </c>
      <c r="C8868" s="40">
        <v>2090567.0299999998</v>
      </c>
      <c r="D8868" s="42">
        <v>0</v>
      </c>
      <c r="E8868" s="41">
        <v>0</v>
      </c>
      <c r="F8868" s="43">
        <f t="shared" si="220"/>
        <v>2090567.0299999998</v>
      </c>
    </row>
    <row r="8869" spans="1:6" ht="12.75">
      <c r="A8869" s="50" t="s">
        <v>231</v>
      </c>
      <c r="B8869" s="39" t="s">
        <v>249</v>
      </c>
      <c r="C8869" s="40">
        <v>368137.8499999973</v>
      </c>
      <c r="D8869" s="42">
        <v>0</v>
      </c>
      <c r="E8869" s="41">
        <v>0</v>
      </c>
      <c r="F8869" s="43">
        <f t="shared" si="220"/>
        <v>368137.8499999973</v>
      </c>
    </row>
    <row r="8870" spans="1:6" ht="12.75">
      <c r="A8870" s="51" t="s">
        <v>235</v>
      </c>
      <c r="B8870" s="39" t="s">
        <v>250</v>
      </c>
      <c r="C8870" s="40">
        <v>15661767.50000001</v>
      </c>
      <c r="D8870" s="42">
        <v>0</v>
      </c>
      <c r="E8870" s="41">
        <v>0</v>
      </c>
      <c r="F8870" s="43">
        <f t="shared" si="220"/>
        <v>15661767.50000001</v>
      </c>
    </row>
    <row r="8871" spans="1:6" ht="12.75">
      <c r="A8871" s="50" t="s">
        <v>236</v>
      </c>
      <c r="B8871" s="39" t="s">
        <v>251</v>
      </c>
      <c r="C8871" s="40">
        <v>2495144.3900000006</v>
      </c>
      <c r="D8871" s="42">
        <v>0</v>
      </c>
      <c r="E8871" s="41">
        <v>0</v>
      </c>
      <c r="F8871" s="43">
        <f t="shared" si="220"/>
        <v>2495144.3900000006</v>
      </c>
    </row>
    <row r="8872" spans="1:6" ht="12.75">
      <c r="A8872" s="50" t="s">
        <v>237</v>
      </c>
      <c r="B8872" s="39" t="s">
        <v>252</v>
      </c>
      <c r="C8872" s="40">
        <v>2340096.5200000005</v>
      </c>
      <c r="D8872" s="42">
        <v>0</v>
      </c>
      <c r="E8872" s="41">
        <v>0</v>
      </c>
      <c r="F8872" s="43">
        <f t="shared" si="220"/>
        <v>2340096.5200000005</v>
      </c>
    </row>
    <row r="8873" spans="1:6" ht="12.75">
      <c r="A8873" s="50" t="s">
        <v>238</v>
      </c>
      <c r="B8873" s="39" t="s">
        <v>253</v>
      </c>
      <c r="C8873" s="40">
        <v>737556.4800000004</v>
      </c>
      <c r="D8873" s="42">
        <v>0</v>
      </c>
      <c r="E8873" s="41">
        <v>0</v>
      </c>
      <c r="F8873" s="43">
        <f t="shared" si="220"/>
        <v>737556.4800000004</v>
      </c>
    </row>
    <row r="8874" spans="1:6" ht="12.75">
      <c r="A8874" s="50" t="s">
        <v>239</v>
      </c>
      <c r="B8874" s="39" t="s">
        <v>15</v>
      </c>
      <c r="C8874" s="40">
        <v>198.2199999999284</v>
      </c>
      <c r="D8874" s="42">
        <v>0</v>
      </c>
      <c r="E8874" s="41">
        <v>0</v>
      </c>
      <c r="F8874" s="43">
        <f t="shared" si="220"/>
        <v>198.2199999999284</v>
      </c>
    </row>
    <row r="8875" spans="1:6" ht="12.75">
      <c r="A8875" s="50" t="s">
        <v>240</v>
      </c>
      <c r="B8875" s="39" t="s">
        <v>254</v>
      </c>
      <c r="C8875" s="40">
        <v>2397253.04</v>
      </c>
      <c r="D8875" s="42">
        <v>0</v>
      </c>
      <c r="E8875" s="41">
        <v>0</v>
      </c>
      <c r="F8875" s="43">
        <f t="shared" si="220"/>
        <v>2397253.04</v>
      </c>
    </row>
    <row r="8876" spans="1:6" ht="12.75">
      <c r="A8876" s="50" t="s">
        <v>242</v>
      </c>
      <c r="B8876" s="39" t="s">
        <v>255</v>
      </c>
      <c r="C8876" s="40">
        <v>6064055.06999999</v>
      </c>
      <c r="D8876" s="42">
        <v>0</v>
      </c>
      <c r="E8876" s="41">
        <v>0</v>
      </c>
      <c r="F8876" s="43">
        <f t="shared" si="220"/>
        <v>6064055.06999999</v>
      </c>
    </row>
    <row r="8877" spans="1:6" ht="12.75">
      <c r="A8877" s="50" t="s">
        <v>241</v>
      </c>
      <c r="B8877" s="39" t="s">
        <v>17</v>
      </c>
      <c r="C8877" s="40">
        <v>2923492.059999999</v>
      </c>
      <c r="D8877" s="42">
        <v>0</v>
      </c>
      <c r="E8877" s="41">
        <v>0</v>
      </c>
      <c r="F8877" s="43">
        <f t="shared" si="220"/>
        <v>2923492.059999999</v>
      </c>
    </row>
    <row r="8878" spans="1:6" ht="12.75">
      <c r="A8878" s="50" t="s">
        <v>243</v>
      </c>
      <c r="B8878" s="39" t="s">
        <v>256</v>
      </c>
      <c r="C8878" s="40">
        <v>6237942.439999998</v>
      </c>
      <c r="D8878" s="42">
        <v>0</v>
      </c>
      <c r="E8878" s="41">
        <v>6082642.52</v>
      </c>
      <c r="F8878" s="43">
        <f t="shared" si="220"/>
        <v>155299.91999999806</v>
      </c>
    </row>
    <row r="8879" spans="1:6" ht="12.75">
      <c r="A8879" s="50" t="s">
        <v>244</v>
      </c>
      <c r="B8879" s="39" t="s">
        <v>257</v>
      </c>
      <c r="C8879" s="40">
        <v>-0.060000000055879354</v>
      </c>
      <c r="D8879" s="42">
        <v>0</v>
      </c>
      <c r="E8879" s="41">
        <v>0</v>
      </c>
      <c r="F8879" s="43">
        <f t="shared" si="220"/>
        <v>-0.060000000055879354</v>
      </c>
    </row>
    <row r="8880" spans="1:6" ht="12.75">
      <c r="A8880" s="50" t="s">
        <v>245</v>
      </c>
      <c r="B8880" s="39" t="s">
        <v>258</v>
      </c>
      <c r="C8880" s="40">
        <v>0.5600000000558794</v>
      </c>
      <c r="D8880" s="42">
        <v>0</v>
      </c>
      <c r="E8880" s="41">
        <v>0</v>
      </c>
      <c r="F8880" s="43">
        <f t="shared" si="220"/>
        <v>0.5600000000558794</v>
      </c>
    </row>
    <row r="8881" spans="1:6" ht="12.75">
      <c r="A8881" s="51">
        <v>980</v>
      </c>
      <c r="B8881" s="39" t="s">
        <v>259</v>
      </c>
      <c r="C8881" s="40">
        <v>9932759.610000001</v>
      </c>
      <c r="D8881" s="42">
        <v>0</v>
      </c>
      <c r="E8881" s="41">
        <v>0</v>
      </c>
      <c r="F8881" s="43">
        <f t="shared" si="220"/>
        <v>9932759.610000001</v>
      </c>
    </row>
    <row r="8882" spans="1:6" ht="12.75">
      <c r="A8882" s="51"/>
      <c r="B8882" s="39" t="s">
        <v>29</v>
      </c>
      <c r="C8882" s="40">
        <v>59496.11999999918</v>
      </c>
      <c r="D8882" s="42">
        <v>0</v>
      </c>
      <c r="E8882" s="41">
        <v>0</v>
      </c>
      <c r="F8882" s="43">
        <f t="shared" si="220"/>
        <v>59496.11999999918</v>
      </c>
    </row>
    <row r="8883" spans="1:6" ht="12.75">
      <c r="A8883" s="50" t="s">
        <v>246</v>
      </c>
      <c r="B8883" s="39" t="s">
        <v>30</v>
      </c>
      <c r="C8883" s="40">
        <v>147636.19000000003</v>
      </c>
      <c r="D8883" s="42">
        <v>0</v>
      </c>
      <c r="E8883" s="41">
        <v>0</v>
      </c>
      <c r="F8883" s="43">
        <f t="shared" si="220"/>
        <v>147636.19000000003</v>
      </c>
    </row>
    <row r="8884" spans="1:6" ht="12.75">
      <c r="A8884" s="50"/>
      <c r="B8884" s="39" t="s">
        <v>67</v>
      </c>
      <c r="C8884" s="40">
        <v>1977892.1800000002</v>
      </c>
      <c r="D8884" s="42">
        <v>0</v>
      </c>
      <c r="E8884" s="41">
        <v>0</v>
      </c>
      <c r="F8884" s="43">
        <f t="shared" si="220"/>
        <v>1977892.1800000002</v>
      </c>
    </row>
    <row r="8885" spans="1:6" ht="12.75">
      <c r="A8885" s="50"/>
      <c r="B8885" s="44" t="s">
        <v>66</v>
      </c>
      <c r="C8885" s="40">
        <v>184396.63999999993</v>
      </c>
      <c r="D8885" s="42">
        <v>12777</v>
      </c>
      <c r="E8885" s="41">
        <v>0</v>
      </c>
      <c r="F8885" s="43">
        <f t="shared" si="220"/>
        <v>197173.63999999993</v>
      </c>
    </row>
    <row r="8886" spans="1:6" ht="15">
      <c r="A8886" s="52"/>
      <c r="B8886" s="45" t="s">
        <v>5</v>
      </c>
      <c r="C8886" s="46">
        <v>72441417.8</v>
      </c>
      <c r="D8886" s="47">
        <f>SUM(D8861:D8885)</f>
        <v>12777</v>
      </c>
      <c r="E8886" s="47">
        <f>SUM(E8861:E8885)</f>
        <v>6082642.52</v>
      </c>
      <c r="F8886" s="46">
        <f>SUM(F8861:F8885)</f>
        <v>66371552.27999997</v>
      </c>
    </row>
    <row r="8899" ht="12.75">
      <c r="B8899" s="37" t="s">
        <v>18</v>
      </c>
    </row>
    <row r="8900" spans="2:6" ht="12.75">
      <c r="B8900" s="34" t="s">
        <v>19</v>
      </c>
      <c r="C8900" s="35"/>
      <c r="D8900" s="35"/>
      <c r="E8900" s="36"/>
      <c r="F8900" s="36"/>
    </row>
    <row r="8901" spans="2:6" ht="15.75">
      <c r="B8901" s="34"/>
      <c r="C8901" s="14" t="s">
        <v>25</v>
      </c>
      <c r="D8901" s="14"/>
      <c r="E8901" s="15"/>
      <c r="F8901" s="38">
        <v>222</v>
      </c>
    </row>
    <row r="8902" spans="1:6" ht="12.75">
      <c r="A8902" s="49"/>
      <c r="B8902" s="58" t="s">
        <v>7</v>
      </c>
      <c r="C8902" s="60" t="s">
        <v>368</v>
      </c>
      <c r="D8902" s="60" t="s">
        <v>4</v>
      </c>
      <c r="E8902" s="60" t="s">
        <v>6</v>
      </c>
      <c r="F8902" s="60" t="s">
        <v>369</v>
      </c>
    </row>
    <row r="8903" spans="1:6" ht="12.75">
      <c r="A8903" s="49" t="s">
        <v>228</v>
      </c>
      <c r="B8903" s="59"/>
      <c r="C8903" s="61"/>
      <c r="D8903" s="61"/>
      <c r="E8903" s="61"/>
      <c r="F8903" s="61"/>
    </row>
    <row r="8904" spans="1:6" ht="12.75">
      <c r="A8904" s="50"/>
      <c r="B8904" s="39" t="s">
        <v>8</v>
      </c>
      <c r="C8904" s="40">
        <v>130911.85999998271</v>
      </c>
      <c r="D8904" s="41">
        <v>0</v>
      </c>
      <c r="E8904" s="42">
        <v>0</v>
      </c>
      <c r="F8904" s="43">
        <f>C8904+D8904-E8904</f>
        <v>130911.85999998271</v>
      </c>
    </row>
    <row r="8905" spans="1:6" ht="12.75">
      <c r="A8905" s="50" t="s">
        <v>229</v>
      </c>
      <c r="B8905" s="39" t="s">
        <v>9</v>
      </c>
      <c r="C8905" s="40">
        <v>3058887.1300000004</v>
      </c>
      <c r="D8905" s="42">
        <v>0</v>
      </c>
      <c r="E8905" s="41">
        <v>0</v>
      </c>
      <c r="F8905" s="43">
        <f>C8905+D8905-E8905</f>
        <v>3058887.1300000004</v>
      </c>
    </row>
    <row r="8906" spans="1:6" ht="12.75">
      <c r="A8906" s="50" t="s">
        <v>230</v>
      </c>
      <c r="B8906" s="39" t="s">
        <v>10</v>
      </c>
      <c r="C8906" s="40">
        <v>6239525.48</v>
      </c>
      <c r="D8906" s="42">
        <v>0</v>
      </c>
      <c r="E8906" s="41">
        <v>0</v>
      </c>
      <c r="F8906" s="43">
        <f>C8906+D8906-E8906</f>
        <v>6239525.48</v>
      </c>
    </row>
    <row r="8907" spans="1:6" ht="12.75">
      <c r="A8907" s="50" t="s">
        <v>232</v>
      </c>
      <c r="B8907" s="39" t="s">
        <v>247</v>
      </c>
      <c r="C8907" s="40">
        <v>5563882.329999999</v>
      </c>
      <c r="D8907" s="42">
        <v>0</v>
      </c>
      <c r="E8907" s="41">
        <v>5225498.65</v>
      </c>
      <c r="F8907" s="43">
        <f>C8907+D8907-E8907</f>
        <v>338383.67999999877</v>
      </c>
    </row>
    <row r="8908" spans="1:6" ht="12.75">
      <c r="A8908" s="51">
        <v>958</v>
      </c>
      <c r="B8908" s="39" t="s">
        <v>154</v>
      </c>
      <c r="C8908" s="40">
        <v>2605101.4499999997</v>
      </c>
      <c r="D8908" s="42">
        <v>0</v>
      </c>
      <c r="E8908" s="41">
        <v>2605101.46</v>
      </c>
      <c r="F8908" s="43">
        <f>C8908+D8908-E8908</f>
        <v>-0.01000000024214387</v>
      </c>
    </row>
    <row r="8909" spans="1:6" ht="12.75">
      <c r="A8909" s="50" t="s">
        <v>233</v>
      </c>
      <c r="B8909" s="39" t="s">
        <v>12</v>
      </c>
      <c r="C8909" s="40">
        <v>1224717.7100000016</v>
      </c>
      <c r="D8909" s="42">
        <v>0</v>
      </c>
      <c r="E8909" s="41">
        <v>190809.58</v>
      </c>
      <c r="F8909" s="43">
        <f aca="true" t="shared" si="221" ref="F8909:F8928">C8909+D8909-E8909</f>
        <v>1033908.1300000016</v>
      </c>
    </row>
    <row r="8910" spans="1:6" ht="12.75">
      <c r="A8910" s="50" t="s">
        <v>306</v>
      </c>
      <c r="B8910" s="39" t="s">
        <v>307</v>
      </c>
      <c r="C8910" s="40">
        <v>0</v>
      </c>
      <c r="D8910" s="42">
        <v>0</v>
      </c>
      <c r="E8910" s="41">
        <v>0</v>
      </c>
      <c r="F8910" s="43">
        <f t="shared" si="221"/>
        <v>0</v>
      </c>
    </row>
    <row r="8911" spans="1:6" ht="12.75">
      <c r="A8911" s="51" t="s">
        <v>234</v>
      </c>
      <c r="B8911" s="39" t="s">
        <v>248</v>
      </c>
      <c r="C8911" s="40">
        <v>2090567.0299999998</v>
      </c>
      <c r="D8911" s="42">
        <v>0</v>
      </c>
      <c r="E8911" s="41">
        <v>0</v>
      </c>
      <c r="F8911" s="43">
        <f t="shared" si="221"/>
        <v>2090567.0299999998</v>
      </c>
    </row>
    <row r="8912" spans="1:6" ht="12.75">
      <c r="A8912" s="50" t="s">
        <v>231</v>
      </c>
      <c r="B8912" s="39" t="s">
        <v>249</v>
      </c>
      <c r="C8912" s="40">
        <v>368137.8499999973</v>
      </c>
      <c r="D8912" s="42">
        <v>0</v>
      </c>
      <c r="E8912" s="41">
        <v>0</v>
      </c>
      <c r="F8912" s="43">
        <f t="shared" si="221"/>
        <v>368137.8499999973</v>
      </c>
    </row>
    <row r="8913" spans="1:6" ht="12.75">
      <c r="A8913" s="51" t="s">
        <v>235</v>
      </c>
      <c r="B8913" s="39" t="s">
        <v>250</v>
      </c>
      <c r="C8913" s="40">
        <v>15661767.50000001</v>
      </c>
      <c r="D8913" s="42">
        <v>0</v>
      </c>
      <c r="E8913" s="41">
        <v>1828348.4</v>
      </c>
      <c r="F8913" s="43">
        <f t="shared" si="221"/>
        <v>13833419.100000009</v>
      </c>
    </row>
    <row r="8914" spans="1:6" ht="12.75">
      <c r="A8914" s="50" t="s">
        <v>236</v>
      </c>
      <c r="B8914" s="39" t="s">
        <v>251</v>
      </c>
      <c r="C8914" s="40">
        <v>2495144.3900000006</v>
      </c>
      <c r="D8914" s="42">
        <v>0</v>
      </c>
      <c r="E8914" s="41">
        <v>0</v>
      </c>
      <c r="F8914" s="43">
        <f t="shared" si="221"/>
        <v>2495144.3900000006</v>
      </c>
    </row>
    <row r="8915" spans="1:6" ht="12.75">
      <c r="A8915" s="50" t="s">
        <v>237</v>
      </c>
      <c r="B8915" s="39" t="s">
        <v>252</v>
      </c>
      <c r="C8915" s="40">
        <v>2340096.5200000005</v>
      </c>
      <c r="D8915" s="42">
        <v>0</v>
      </c>
      <c r="E8915" s="41">
        <v>0</v>
      </c>
      <c r="F8915" s="43">
        <f t="shared" si="221"/>
        <v>2340096.5200000005</v>
      </c>
    </row>
    <row r="8916" spans="1:6" ht="12.75">
      <c r="A8916" s="50" t="s">
        <v>238</v>
      </c>
      <c r="B8916" s="39" t="s">
        <v>253</v>
      </c>
      <c r="C8916" s="40">
        <v>737556.4800000004</v>
      </c>
      <c r="D8916" s="42">
        <v>0</v>
      </c>
      <c r="E8916" s="41">
        <v>0</v>
      </c>
      <c r="F8916" s="43">
        <f t="shared" si="221"/>
        <v>737556.4800000004</v>
      </c>
    </row>
    <row r="8917" spans="1:6" ht="12.75">
      <c r="A8917" s="50" t="s">
        <v>239</v>
      </c>
      <c r="B8917" s="39" t="s">
        <v>15</v>
      </c>
      <c r="C8917" s="40">
        <v>198.2199999999284</v>
      </c>
      <c r="D8917" s="42">
        <v>0</v>
      </c>
      <c r="E8917" s="41">
        <v>0</v>
      </c>
      <c r="F8917" s="43">
        <f t="shared" si="221"/>
        <v>198.2199999999284</v>
      </c>
    </row>
    <row r="8918" spans="1:6" ht="12.75">
      <c r="A8918" s="50" t="s">
        <v>240</v>
      </c>
      <c r="B8918" s="39" t="s">
        <v>254</v>
      </c>
      <c r="C8918" s="40">
        <v>2397253.04</v>
      </c>
      <c r="D8918" s="42">
        <v>0</v>
      </c>
      <c r="E8918" s="41">
        <v>63334.66</v>
      </c>
      <c r="F8918" s="43">
        <f t="shared" si="221"/>
        <v>2333918.38</v>
      </c>
    </row>
    <row r="8919" spans="1:6" ht="12.75">
      <c r="A8919" s="50" t="s">
        <v>242</v>
      </c>
      <c r="B8919" s="39" t="s">
        <v>255</v>
      </c>
      <c r="C8919" s="40">
        <v>6064055.06999999</v>
      </c>
      <c r="D8919" s="42">
        <v>0</v>
      </c>
      <c r="E8919" s="41">
        <v>0</v>
      </c>
      <c r="F8919" s="43">
        <f t="shared" si="221"/>
        <v>6064055.06999999</v>
      </c>
    </row>
    <row r="8920" spans="1:6" ht="12.75">
      <c r="A8920" s="50" t="s">
        <v>241</v>
      </c>
      <c r="B8920" s="39" t="s">
        <v>17</v>
      </c>
      <c r="C8920" s="40">
        <v>2923492.059999999</v>
      </c>
      <c r="D8920" s="42">
        <v>0</v>
      </c>
      <c r="E8920" s="41">
        <v>0</v>
      </c>
      <c r="F8920" s="43">
        <f t="shared" si="221"/>
        <v>2923492.059999999</v>
      </c>
    </row>
    <row r="8921" spans="1:6" ht="12.75">
      <c r="A8921" s="50" t="s">
        <v>243</v>
      </c>
      <c r="B8921" s="39" t="s">
        <v>256</v>
      </c>
      <c r="C8921" s="40">
        <v>155299.91999999806</v>
      </c>
      <c r="D8921" s="42">
        <v>0</v>
      </c>
      <c r="E8921" s="41">
        <v>30960</v>
      </c>
      <c r="F8921" s="43">
        <f t="shared" si="221"/>
        <v>124339.91999999806</v>
      </c>
    </row>
    <row r="8922" spans="1:6" ht="12.75">
      <c r="A8922" s="50" t="s">
        <v>244</v>
      </c>
      <c r="B8922" s="39" t="s">
        <v>257</v>
      </c>
      <c r="C8922" s="40">
        <v>-0.060000000055879354</v>
      </c>
      <c r="D8922" s="42">
        <v>0</v>
      </c>
      <c r="E8922" s="41">
        <v>0</v>
      </c>
      <c r="F8922" s="43">
        <f t="shared" si="221"/>
        <v>-0.060000000055879354</v>
      </c>
    </row>
    <row r="8923" spans="1:6" ht="12.75">
      <c r="A8923" s="50" t="s">
        <v>245</v>
      </c>
      <c r="B8923" s="39" t="s">
        <v>258</v>
      </c>
      <c r="C8923" s="40">
        <v>0.5600000000558794</v>
      </c>
      <c r="D8923" s="42">
        <v>0</v>
      </c>
      <c r="E8923" s="41">
        <v>0</v>
      </c>
      <c r="F8923" s="43">
        <f t="shared" si="221"/>
        <v>0.5600000000558794</v>
      </c>
    </row>
    <row r="8924" spans="1:6" ht="12.75">
      <c r="A8924" s="51">
        <v>980</v>
      </c>
      <c r="B8924" s="39" t="s">
        <v>259</v>
      </c>
      <c r="C8924" s="40">
        <v>9932759.610000001</v>
      </c>
      <c r="D8924" s="42">
        <v>0</v>
      </c>
      <c r="E8924" s="41">
        <v>3254900</v>
      </c>
      <c r="F8924" s="43">
        <f t="shared" si="221"/>
        <v>6677859.610000001</v>
      </c>
    </row>
    <row r="8925" spans="1:6" ht="12.75">
      <c r="A8925" s="51"/>
      <c r="B8925" s="39" t="s">
        <v>29</v>
      </c>
      <c r="C8925" s="40">
        <v>59496.11999999918</v>
      </c>
      <c r="D8925" s="42">
        <v>0</v>
      </c>
      <c r="E8925" s="41">
        <v>0</v>
      </c>
      <c r="F8925" s="43">
        <f t="shared" si="221"/>
        <v>59496.11999999918</v>
      </c>
    </row>
    <row r="8926" spans="1:6" ht="12.75">
      <c r="A8926" s="50" t="s">
        <v>246</v>
      </c>
      <c r="B8926" s="39" t="s">
        <v>30</v>
      </c>
      <c r="C8926" s="40">
        <v>147636.19000000003</v>
      </c>
      <c r="D8926" s="42">
        <v>0</v>
      </c>
      <c r="E8926" s="41">
        <v>0</v>
      </c>
      <c r="F8926" s="43">
        <f t="shared" si="221"/>
        <v>147636.19000000003</v>
      </c>
    </row>
    <row r="8927" spans="1:6" ht="12.75">
      <c r="A8927" s="50"/>
      <c r="B8927" s="39" t="s">
        <v>67</v>
      </c>
      <c r="C8927" s="40">
        <v>1977892.1800000002</v>
      </c>
      <c r="D8927" s="42">
        <v>0</v>
      </c>
      <c r="E8927" s="41">
        <v>0</v>
      </c>
      <c r="F8927" s="43">
        <f t="shared" si="221"/>
        <v>1977892.1800000002</v>
      </c>
    </row>
    <row r="8928" spans="1:6" ht="12.75">
      <c r="A8928" s="50"/>
      <c r="B8928" s="44" t="s">
        <v>66</v>
      </c>
      <c r="C8928" s="40">
        <v>197173.63999999993</v>
      </c>
      <c r="D8928" s="42">
        <v>8572.5</v>
      </c>
      <c r="E8928" s="41">
        <v>0</v>
      </c>
      <c r="F8928" s="43">
        <f t="shared" si="221"/>
        <v>205746.13999999993</v>
      </c>
    </row>
    <row r="8929" spans="1:6" ht="15">
      <c r="A8929" s="52"/>
      <c r="B8929" s="45" t="s">
        <v>5</v>
      </c>
      <c r="C8929" s="46">
        <v>66371552.27999997</v>
      </c>
      <c r="D8929" s="47">
        <f>SUM(D8904:D8928)</f>
        <v>8572.5</v>
      </c>
      <c r="E8929" s="47">
        <f>SUM(E8904:E8928)</f>
        <v>13198952.75</v>
      </c>
      <c r="F8929" s="46">
        <f>SUM(F8904:F8928)</f>
        <v>53181172.02999999</v>
      </c>
    </row>
    <row r="8942" ht="12.75">
      <c r="B8942" s="37" t="s">
        <v>18</v>
      </c>
    </row>
    <row r="8943" spans="2:6" ht="12.75">
      <c r="B8943" s="34" t="s">
        <v>19</v>
      </c>
      <c r="C8943" s="35"/>
      <c r="D8943" s="35"/>
      <c r="E8943" s="36"/>
      <c r="F8943" s="36"/>
    </row>
    <row r="8944" spans="2:6" ht="15.75">
      <c r="B8944" s="34"/>
      <c r="C8944" s="14" t="s">
        <v>25</v>
      </c>
      <c r="D8944" s="14"/>
      <c r="E8944" s="15"/>
      <c r="F8944" s="38">
        <v>223</v>
      </c>
    </row>
    <row r="8945" spans="1:6" ht="12.75">
      <c r="A8945" s="49"/>
      <c r="B8945" s="58" t="s">
        <v>7</v>
      </c>
      <c r="C8945" s="60" t="s">
        <v>369</v>
      </c>
      <c r="D8945" s="60" t="s">
        <v>4</v>
      </c>
      <c r="E8945" s="60" t="s">
        <v>6</v>
      </c>
      <c r="F8945" s="60" t="s">
        <v>370</v>
      </c>
    </row>
    <row r="8946" spans="1:6" ht="12.75">
      <c r="A8946" s="49" t="s">
        <v>228</v>
      </c>
      <c r="B8946" s="59"/>
      <c r="C8946" s="61"/>
      <c r="D8946" s="61"/>
      <c r="E8946" s="61"/>
      <c r="F8946" s="61"/>
    </row>
    <row r="8947" spans="1:6" ht="12.75">
      <c r="A8947" s="50"/>
      <c r="B8947" s="39" t="s">
        <v>8</v>
      </c>
      <c r="C8947" s="40">
        <v>130911.85999998271</v>
      </c>
      <c r="D8947" s="41">
        <v>0</v>
      </c>
      <c r="E8947" s="42">
        <v>0</v>
      </c>
      <c r="F8947" s="43">
        <f>C8947+D8947-E8947</f>
        <v>130911.85999998271</v>
      </c>
    </row>
    <row r="8948" spans="1:6" ht="12.75">
      <c r="A8948" s="50" t="s">
        <v>229</v>
      </c>
      <c r="B8948" s="39" t="s">
        <v>9</v>
      </c>
      <c r="C8948" s="40">
        <v>3058887.1300000004</v>
      </c>
      <c r="D8948" s="42">
        <v>0</v>
      </c>
      <c r="E8948" s="41">
        <v>0</v>
      </c>
      <c r="F8948" s="43">
        <f>C8948+D8948-E8948</f>
        <v>3058887.1300000004</v>
      </c>
    </row>
    <row r="8949" spans="1:6" ht="12.75">
      <c r="A8949" s="50" t="s">
        <v>230</v>
      </c>
      <c r="B8949" s="39" t="s">
        <v>10</v>
      </c>
      <c r="C8949" s="40">
        <v>6239525.48</v>
      </c>
      <c r="D8949" s="42">
        <v>0</v>
      </c>
      <c r="E8949" s="41">
        <v>0</v>
      </c>
      <c r="F8949" s="43">
        <f>C8949+D8949-E8949</f>
        <v>6239525.48</v>
      </c>
    </row>
    <row r="8950" spans="1:6" ht="12.75">
      <c r="A8950" s="50" t="s">
        <v>232</v>
      </c>
      <c r="B8950" s="39" t="s">
        <v>247</v>
      </c>
      <c r="C8950" s="40">
        <v>338383.67999999877</v>
      </c>
      <c r="D8950" s="42">
        <v>0</v>
      </c>
      <c r="E8950" s="41">
        <v>0</v>
      </c>
      <c r="F8950" s="43">
        <f>C8950+D8950-E8950</f>
        <v>338383.67999999877</v>
      </c>
    </row>
    <row r="8951" spans="1:6" ht="12.75">
      <c r="A8951" s="51">
        <v>958</v>
      </c>
      <c r="B8951" s="39" t="s">
        <v>154</v>
      </c>
      <c r="C8951" s="40">
        <v>-0.01000000024214387</v>
      </c>
      <c r="D8951" s="42">
        <v>0</v>
      </c>
      <c r="E8951" s="41">
        <v>0</v>
      </c>
      <c r="F8951" s="43">
        <f>C8951+D8951-E8951</f>
        <v>-0.01000000024214387</v>
      </c>
    </row>
    <row r="8952" spans="1:6" ht="12.75">
      <c r="A8952" s="50" t="s">
        <v>233</v>
      </c>
      <c r="B8952" s="39" t="s">
        <v>12</v>
      </c>
      <c r="C8952" s="40">
        <v>1033908.1300000016</v>
      </c>
      <c r="D8952" s="42">
        <v>0</v>
      </c>
      <c r="E8952" s="41">
        <v>1068649.74</v>
      </c>
      <c r="F8952" s="43">
        <f aca="true" t="shared" si="222" ref="F8952:F8971">C8952+D8952-E8952</f>
        <v>-34741.609999998356</v>
      </c>
    </row>
    <row r="8953" spans="1:6" ht="12.75">
      <c r="A8953" s="50" t="s">
        <v>306</v>
      </c>
      <c r="B8953" s="39" t="s">
        <v>307</v>
      </c>
      <c r="C8953" s="40">
        <v>0</v>
      </c>
      <c r="D8953" s="42">
        <v>0</v>
      </c>
      <c r="E8953" s="41">
        <v>0</v>
      </c>
      <c r="F8953" s="43">
        <f t="shared" si="222"/>
        <v>0</v>
      </c>
    </row>
    <row r="8954" spans="1:6" ht="12.75">
      <c r="A8954" s="51" t="s">
        <v>234</v>
      </c>
      <c r="B8954" s="39" t="s">
        <v>248</v>
      </c>
      <c r="C8954" s="40">
        <v>2090567.0299999998</v>
      </c>
      <c r="D8954" s="42">
        <v>0</v>
      </c>
      <c r="E8954" s="41">
        <v>1084425.78</v>
      </c>
      <c r="F8954" s="43">
        <f t="shared" si="222"/>
        <v>1006141.2499999998</v>
      </c>
    </row>
    <row r="8955" spans="1:6" ht="12.75">
      <c r="A8955" s="50" t="s">
        <v>231</v>
      </c>
      <c r="B8955" s="39" t="s">
        <v>249</v>
      </c>
      <c r="C8955" s="40">
        <v>368137.8499999973</v>
      </c>
      <c r="D8955" s="42">
        <v>0</v>
      </c>
      <c r="E8955" s="41">
        <v>0</v>
      </c>
      <c r="F8955" s="43">
        <f t="shared" si="222"/>
        <v>368137.8499999973</v>
      </c>
    </row>
    <row r="8956" spans="1:6" ht="12.75">
      <c r="A8956" s="51" t="s">
        <v>235</v>
      </c>
      <c r="B8956" s="39" t="s">
        <v>250</v>
      </c>
      <c r="C8956" s="40">
        <v>13833419.100000009</v>
      </c>
      <c r="D8956" s="42">
        <v>0</v>
      </c>
      <c r="E8956" s="41">
        <v>13314999.79</v>
      </c>
      <c r="F8956" s="43">
        <f t="shared" si="222"/>
        <v>518419.31000000983</v>
      </c>
    </row>
    <row r="8957" spans="1:6" ht="12.75">
      <c r="A8957" s="50" t="s">
        <v>236</v>
      </c>
      <c r="B8957" s="39" t="s">
        <v>251</v>
      </c>
      <c r="C8957" s="40">
        <v>2495144.3900000006</v>
      </c>
      <c r="D8957" s="42">
        <v>0</v>
      </c>
      <c r="E8957" s="41">
        <v>0</v>
      </c>
      <c r="F8957" s="43">
        <f t="shared" si="222"/>
        <v>2495144.3900000006</v>
      </c>
    </row>
    <row r="8958" spans="1:6" ht="12.75">
      <c r="A8958" s="50" t="s">
        <v>237</v>
      </c>
      <c r="B8958" s="39" t="s">
        <v>252</v>
      </c>
      <c r="C8958" s="40">
        <v>2340096.5200000005</v>
      </c>
      <c r="D8958" s="42">
        <v>0</v>
      </c>
      <c r="E8958" s="41">
        <v>0</v>
      </c>
      <c r="F8958" s="43">
        <f t="shared" si="222"/>
        <v>2340096.5200000005</v>
      </c>
    </row>
    <row r="8959" spans="1:6" ht="12.75">
      <c r="A8959" s="50" t="s">
        <v>238</v>
      </c>
      <c r="B8959" s="39" t="s">
        <v>253</v>
      </c>
      <c r="C8959" s="40">
        <v>737556.4800000004</v>
      </c>
      <c r="D8959" s="42">
        <v>0</v>
      </c>
      <c r="E8959" s="41">
        <v>0</v>
      </c>
      <c r="F8959" s="43">
        <f t="shared" si="222"/>
        <v>737556.4800000004</v>
      </c>
    </row>
    <row r="8960" spans="1:6" ht="12.75">
      <c r="A8960" s="50" t="s">
        <v>239</v>
      </c>
      <c r="B8960" s="39" t="s">
        <v>15</v>
      </c>
      <c r="C8960" s="40">
        <v>198.2199999999284</v>
      </c>
      <c r="D8960" s="42">
        <v>0</v>
      </c>
      <c r="E8960" s="41">
        <v>0</v>
      </c>
      <c r="F8960" s="43">
        <f t="shared" si="222"/>
        <v>198.2199999999284</v>
      </c>
    </row>
    <row r="8961" spans="1:6" ht="12.75">
      <c r="A8961" s="50" t="s">
        <v>240</v>
      </c>
      <c r="B8961" s="39" t="s">
        <v>254</v>
      </c>
      <c r="C8961" s="40">
        <v>2333918.38</v>
      </c>
      <c r="D8961" s="42">
        <v>0</v>
      </c>
      <c r="E8961" s="41">
        <v>0</v>
      </c>
      <c r="F8961" s="43">
        <f t="shared" si="222"/>
        <v>2333918.38</v>
      </c>
    </row>
    <row r="8962" spans="1:6" ht="12.75">
      <c r="A8962" s="50" t="s">
        <v>242</v>
      </c>
      <c r="B8962" s="39" t="s">
        <v>255</v>
      </c>
      <c r="C8962" s="40">
        <v>6064055.06999999</v>
      </c>
      <c r="D8962" s="42">
        <v>0</v>
      </c>
      <c r="E8962" s="41">
        <v>0</v>
      </c>
      <c r="F8962" s="43">
        <f t="shared" si="222"/>
        <v>6064055.06999999</v>
      </c>
    </row>
    <row r="8963" spans="1:6" ht="12.75">
      <c r="A8963" s="50" t="s">
        <v>241</v>
      </c>
      <c r="B8963" s="39" t="s">
        <v>17</v>
      </c>
      <c r="C8963" s="40">
        <v>2923492.059999999</v>
      </c>
      <c r="D8963" s="42">
        <v>0</v>
      </c>
      <c r="E8963" s="41">
        <v>278297.75</v>
      </c>
      <c r="F8963" s="43">
        <f t="shared" si="222"/>
        <v>2645194.309999999</v>
      </c>
    </row>
    <row r="8964" spans="1:6" ht="12.75">
      <c r="A8964" s="50" t="s">
        <v>243</v>
      </c>
      <c r="B8964" s="39" t="s">
        <v>256</v>
      </c>
      <c r="C8964" s="40">
        <v>124339.91999999806</v>
      </c>
      <c r="D8964" s="42">
        <v>0</v>
      </c>
      <c r="E8964" s="41">
        <v>0</v>
      </c>
      <c r="F8964" s="43">
        <f t="shared" si="222"/>
        <v>124339.91999999806</v>
      </c>
    </row>
    <row r="8965" spans="1:6" ht="12.75">
      <c r="A8965" s="50" t="s">
        <v>244</v>
      </c>
      <c r="B8965" s="39" t="s">
        <v>257</v>
      </c>
      <c r="C8965" s="40">
        <v>-0.060000000055879354</v>
      </c>
      <c r="D8965" s="42">
        <v>0</v>
      </c>
      <c r="E8965" s="41">
        <v>0</v>
      </c>
      <c r="F8965" s="43">
        <f t="shared" si="222"/>
        <v>-0.060000000055879354</v>
      </c>
    </row>
    <row r="8966" spans="1:6" ht="12.75">
      <c r="A8966" s="50" t="s">
        <v>245</v>
      </c>
      <c r="B8966" s="39" t="s">
        <v>258</v>
      </c>
      <c r="C8966" s="40">
        <v>0.5600000000558794</v>
      </c>
      <c r="D8966" s="42">
        <v>0</v>
      </c>
      <c r="E8966" s="41">
        <v>0</v>
      </c>
      <c r="F8966" s="43">
        <f t="shared" si="222"/>
        <v>0.5600000000558794</v>
      </c>
    </row>
    <row r="8967" spans="1:6" ht="12.75">
      <c r="A8967" s="51">
        <v>980</v>
      </c>
      <c r="B8967" s="39" t="s">
        <v>259</v>
      </c>
      <c r="C8967" s="40">
        <v>6677859.610000001</v>
      </c>
      <c r="D8967" s="42">
        <v>0</v>
      </c>
      <c r="E8967" s="41">
        <v>0</v>
      </c>
      <c r="F8967" s="43">
        <f t="shared" si="222"/>
        <v>6677859.610000001</v>
      </c>
    </row>
    <row r="8968" spans="1:6" ht="12.75">
      <c r="A8968" s="51"/>
      <c r="B8968" s="39" t="s">
        <v>29</v>
      </c>
      <c r="C8968" s="40">
        <v>59496.11999999918</v>
      </c>
      <c r="D8968" s="42">
        <v>2129252.15</v>
      </c>
      <c r="E8968" s="41">
        <v>0</v>
      </c>
      <c r="F8968" s="43">
        <f t="shared" si="222"/>
        <v>2188748.269999999</v>
      </c>
    </row>
    <row r="8969" spans="1:6" ht="12.75">
      <c r="A8969" s="50" t="s">
        <v>246</v>
      </c>
      <c r="B8969" s="39" t="s">
        <v>30</v>
      </c>
      <c r="C8969" s="40">
        <v>147636.19000000003</v>
      </c>
      <c r="D8969" s="42">
        <v>0</v>
      </c>
      <c r="E8969" s="41">
        <v>0</v>
      </c>
      <c r="F8969" s="43">
        <f t="shared" si="222"/>
        <v>147636.19000000003</v>
      </c>
    </row>
    <row r="8970" spans="1:6" ht="12.75">
      <c r="A8970" s="50"/>
      <c r="B8970" s="39" t="s">
        <v>67</v>
      </c>
      <c r="C8970" s="40">
        <v>1977892.1800000002</v>
      </c>
      <c r="D8970" s="42">
        <v>0</v>
      </c>
      <c r="E8970" s="41">
        <v>0</v>
      </c>
      <c r="F8970" s="43">
        <f t="shared" si="222"/>
        <v>1977892.1800000002</v>
      </c>
    </row>
    <row r="8971" spans="1:6" ht="12.75">
      <c r="A8971" s="50"/>
      <c r="B8971" s="44" t="s">
        <v>66</v>
      </c>
      <c r="C8971" s="40">
        <v>205746.13999999993</v>
      </c>
      <c r="D8971" s="42">
        <v>0</v>
      </c>
      <c r="E8971" s="41">
        <v>0</v>
      </c>
      <c r="F8971" s="43">
        <f t="shared" si="222"/>
        <v>205746.13999999993</v>
      </c>
    </row>
    <row r="8972" spans="1:6" ht="15">
      <c r="A8972" s="52"/>
      <c r="B8972" s="45" t="s">
        <v>5</v>
      </c>
      <c r="C8972" s="46">
        <v>53181172.02999999</v>
      </c>
      <c r="D8972" s="47">
        <f>SUM(D8947:D8971)</f>
        <v>2129252.15</v>
      </c>
      <c r="E8972" s="47">
        <f>SUM(E8947:E8971)</f>
        <v>15746373.059999999</v>
      </c>
      <c r="F8972" s="46">
        <f>SUM(F8947:F8971)</f>
        <v>39564051.119999975</v>
      </c>
    </row>
    <row r="8987" ht="12.75">
      <c r="B8987" s="37" t="s">
        <v>18</v>
      </c>
    </row>
    <row r="8988" spans="2:6" ht="12.75">
      <c r="B8988" s="34" t="s">
        <v>19</v>
      </c>
      <c r="C8988" s="35"/>
      <c r="D8988" s="35"/>
      <c r="E8988" s="36"/>
      <c r="F8988" s="36"/>
    </row>
    <row r="8989" spans="2:6" ht="15.75">
      <c r="B8989" s="34"/>
      <c r="C8989" s="14" t="s">
        <v>25</v>
      </c>
      <c r="D8989" s="14"/>
      <c r="E8989" s="15"/>
      <c r="F8989" s="38">
        <v>224</v>
      </c>
    </row>
    <row r="8990" spans="1:6" ht="12.75">
      <c r="A8990" s="49"/>
      <c r="B8990" s="58" t="s">
        <v>7</v>
      </c>
      <c r="C8990" s="60" t="s">
        <v>370</v>
      </c>
      <c r="D8990" s="60" t="s">
        <v>4</v>
      </c>
      <c r="E8990" s="60" t="s">
        <v>6</v>
      </c>
      <c r="F8990" s="60" t="s">
        <v>371</v>
      </c>
    </row>
    <row r="8991" spans="1:6" ht="12.75">
      <c r="A8991" s="49" t="s">
        <v>228</v>
      </c>
      <c r="B8991" s="59"/>
      <c r="C8991" s="61"/>
      <c r="D8991" s="61"/>
      <c r="E8991" s="61"/>
      <c r="F8991" s="61"/>
    </row>
    <row r="8992" spans="1:6" ht="12.75">
      <c r="A8992" s="50"/>
      <c r="B8992" s="39" t="s">
        <v>8</v>
      </c>
      <c r="C8992" s="40">
        <v>130911.85999998271</v>
      </c>
      <c r="D8992" s="41">
        <v>0</v>
      </c>
      <c r="E8992" s="42">
        <v>0</v>
      </c>
      <c r="F8992" s="43">
        <f>C8992+D8992-E8992</f>
        <v>130911.85999998271</v>
      </c>
    </row>
    <row r="8993" spans="1:6" ht="12.75">
      <c r="A8993" s="50" t="s">
        <v>229</v>
      </c>
      <c r="B8993" s="39" t="s">
        <v>9</v>
      </c>
      <c r="C8993" s="40">
        <v>3058887.1300000004</v>
      </c>
      <c r="D8993" s="42">
        <v>0</v>
      </c>
      <c r="E8993" s="41">
        <v>0</v>
      </c>
      <c r="F8993" s="43">
        <f>C8993+D8993-E8993</f>
        <v>3058887.1300000004</v>
      </c>
    </row>
    <row r="8994" spans="1:6" ht="12.75">
      <c r="A8994" s="50" t="s">
        <v>230</v>
      </c>
      <c r="B8994" s="39" t="s">
        <v>10</v>
      </c>
      <c r="C8994" s="40">
        <v>6239525.48</v>
      </c>
      <c r="D8994" s="42">
        <v>0</v>
      </c>
      <c r="E8994" s="41">
        <v>0</v>
      </c>
      <c r="F8994" s="43">
        <f>C8994+D8994-E8994</f>
        <v>6239525.48</v>
      </c>
    </row>
    <row r="8995" spans="1:6" ht="12.75">
      <c r="A8995" s="50" t="s">
        <v>232</v>
      </c>
      <c r="B8995" s="39" t="s">
        <v>247</v>
      </c>
      <c r="C8995" s="40">
        <v>338383.67999999877</v>
      </c>
      <c r="D8995" s="42">
        <v>0</v>
      </c>
      <c r="E8995" s="41">
        <v>0</v>
      </c>
      <c r="F8995" s="43">
        <f>C8995+D8995-E8995</f>
        <v>338383.67999999877</v>
      </c>
    </row>
    <row r="8996" spans="1:6" ht="12.75">
      <c r="A8996" s="51">
        <v>958</v>
      </c>
      <c r="B8996" s="39" t="s">
        <v>154</v>
      </c>
      <c r="C8996" s="40">
        <v>-0.01000000024214387</v>
      </c>
      <c r="D8996" s="42">
        <v>0</v>
      </c>
      <c r="E8996" s="41">
        <v>0</v>
      </c>
      <c r="F8996" s="43">
        <f>C8996+D8996-E8996</f>
        <v>-0.01000000024214387</v>
      </c>
    </row>
    <row r="8997" spans="1:6" ht="12.75">
      <c r="A8997" s="50" t="s">
        <v>233</v>
      </c>
      <c r="B8997" s="39" t="s">
        <v>12</v>
      </c>
      <c r="C8997" s="40">
        <v>-34741.609999998356</v>
      </c>
      <c r="D8997" s="42">
        <v>0</v>
      </c>
      <c r="E8997" s="41">
        <v>0</v>
      </c>
      <c r="F8997" s="43">
        <f aca="true" t="shared" si="223" ref="F8997:F9016">C8997+D8997-E8997</f>
        <v>-34741.609999998356</v>
      </c>
    </row>
    <row r="8998" spans="1:6" ht="12.75">
      <c r="A8998" s="50" t="s">
        <v>306</v>
      </c>
      <c r="B8998" s="39" t="s">
        <v>307</v>
      </c>
      <c r="C8998" s="40">
        <v>0</v>
      </c>
      <c r="D8998" s="42">
        <v>0</v>
      </c>
      <c r="E8998" s="41">
        <v>0</v>
      </c>
      <c r="F8998" s="43">
        <f t="shared" si="223"/>
        <v>0</v>
      </c>
    </row>
    <row r="8999" spans="1:6" ht="12.75">
      <c r="A8999" s="51" t="s">
        <v>234</v>
      </c>
      <c r="B8999" s="39" t="s">
        <v>248</v>
      </c>
      <c r="C8999" s="40">
        <v>1006141.2499999998</v>
      </c>
      <c r="D8999" s="42">
        <v>0</v>
      </c>
      <c r="E8999" s="41">
        <v>0</v>
      </c>
      <c r="F8999" s="43">
        <f t="shared" si="223"/>
        <v>1006141.2499999998</v>
      </c>
    </row>
    <row r="9000" spans="1:6" ht="12.75">
      <c r="A9000" s="50" t="s">
        <v>231</v>
      </c>
      <c r="B9000" s="39" t="s">
        <v>249</v>
      </c>
      <c r="C9000" s="40">
        <v>368137.8499999973</v>
      </c>
      <c r="D9000" s="42">
        <v>0</v>
      </c>
      <c r="E9000" s="41">
        <v>0</v>
      </c>
      <c r="F9000" s="43">
        <f t="shared" si="223"/>
        <v>368137.8499999973</v>
      </c>
    </row>
    <row r="9001" spans="1:6" ht="12.75">
      <c r="A9001" s="51" t="s">
        <v>235</v>
      </c>
      <c r="B9001" s="39" t="s">
        <v>250</v>
      </c>
      <c r="C9001" s="40">
        <v>518419.31000000983</v>
      </c>
      <c r="D9001" s="42">
        <v>0</v>
      </c>
      <c r="E9001" s="41">
        <v>0</v>
      </c>
      <c r="F9001" s="43">
        <f t="shared" si="223"/>
        <v>518419.31000000983</v>
      </c>
    </row>
    <row r="9002" spans="1:6" ht="12.75">
      <c r="A9002" s="50" t="s">
        <v>236</v>
      </c>
      <c r="B9002" s="39" t="s">
        <v>251</v>
      </c>
      <c r="C9002" s="40">
        <v>2495144.3900000006</v>
      </c>
      <c r="D9002" s="42">
        <v>0</v>
      </c>
      <c r="E9002" s="41">
        <v>0</v>
      </c>
      <c r="F9002" s="43">
        <f t="shared" si="223"/>
        <v>2495144.3900000006</v>
      </c>
    </row>
    <row r="9003" spans="1:6" ht="12.75">
      <c r="A9003" s="50" t="s">
        <v>237</v>
      </c>
      <c r="B9003" s="39" t="s">
        <v>252</v>
      </c>
      <c r="C9003" s="40">
        <v>2340096.5200000005</v>
      </c>
      <c r="D9003" s="42">
        <v>0</v>
      </c>
      <c r="E9003" s="41">
        <v>0</v>
      </c>
      <c r="F9003" s="43">
        <f t="shared" si="223"/>
        <v>2340096.5200000005</v>
      </c>
    </row>
    <row r="9004" spans="1:6" ht="12.75">
      <c r="A9004" s="50" t="s">
        <v>238</v>
      </c>
      <c r="B9004" s="39" t="s">
        <v>253</v>
      </c>
      <c r="C9004" s="40">
        <v>737556.4800000004</v>
      </c>
      <c r="D9004" s="42">
        <v>0</v>
      </c>
      <c r="E9004" s="41">
        <v>0</v>
      </c>
      <c r="F9004" s="43">
        <f t="shared" si="223"/>
        <v>737556.4800000004</v>
      </c>
    </row>
    <row r="9005" spans="1:6" ht="12.75">
      <c r="A9005" s="50" t="s">
        <v>239</v>
      </c>
      <c r="B9005" s="39" t="s">
        <v>15</v>
      </c>
      <c r="C9005" s="40">
        <v>198.2199999999284</v>
      </c>
      <c r="D9005" s="42">
        <v>0</v>
      </c>
      <c r="E9005" s="41">
        <v>0</v>
      </c>
      <c r="F9005" s="43">
        <f t="shared" si="223"/>
        <v>198.2199999999284</v>
      </c>
    </row>
    <row r="9006" spans="1:6" ht="12.75">
      <c r="A9006" s="50" t="s">
        <v>240</v>
      </c>
      <c r="B9006" s="39" t="s">
        <v>254</v>
      </c>
      <c r="C9006" s="40">
        <v>2333918.38</v>
      </c>
      <c r="D9006" s="42">
        <v>0</v>
      </c>
      <c r="E9006" s="41">
        <v>0</v>
      </c>
      <c r="F9006" s="43">
        <f t="shared" si="223"/>
        <v>2333918.38</v>
      </c>
    </row>
    <row r="9007" spans="1:6" ht="12.75">
      <c r="A9007" s="50" t="s">
        <v>242</v>
      </c>
      <c r="B9007" s="39" t="s">
        <v>255</v>
      </c>
      <c r="C9007" s="40">
        <v>6064055.06999999</v>
      </c>
      <c r="D9007" s="42">
        <v>0</v>
      </c>
      <c r="E9007" s="41">
        <v>0</v>
      </c>
      <c r="F9007" s="43">
        <f t="shared" si="223"/>
        <v>6064055.06999999</v>
      </c>
    </row>
    <row r="9008" spans="1:6" ht="12.75">
      <c r="A9008" s="50" t="s">
        <v>241</v>
      </c>
      <c r="B9008" s="39" t="s">
        <v>17</v>
      </c>
      <c r="C9008" s="40">
        <v>2645194.309999999</v>
      </c>
      <c r="D9008" s="42">
        <v>0</v>
      </c>
      <c r="E9008" s="41">
        <v>0</v>
      </c>
      <c r="F9008" s="43">
        <f t="shared" si="223"/>
        <v>2645194.309999999</v>
      </c>
    </row>
    <row r="9009" spans="1:6" ht="12.75">
      <c r="A9009" s="50" t="s">
        <v>243</v>
      </c>
      <c r="B9009" s="39" t="s">
        <v>256</v>
      </c>
      <c r="C9009" s="40">
        <v>124339.91999999806</v>
      </c>
      <c r="D9009" s="42">
        <v>0</v>
      </c>
      <c r="E9009" s="41">
        <v>0</v>
      </c>
      <c r="F9009" s="43">
        <f t="shared" si="223"/>
        <v>124339.91999999806</v>
      </c>
    </row>
    <row r="9010" spans="1:6" ht="12.75">
      <c r="A9010" s="50" t="s">
        <v>244</v>
      </c>
      <c r="B9010" s="39" t="s">
        <v>257</v>
      </c>
      <c r="C9010" s="40">
        <v>-0.060000000055879354</v>
      </c>
      <c r="D9010" s="42">
        <v>0</v>
      </c>
      <c r="E9010" s="41">
        <v>0</v>
      </c>
      <c r="F9010" s="43">
        <f t="shared" si="223"/>
        <v>-0.060000000055879354</v>
      </c>
    </row>
    <row r="9011" spans="1:6" ht="12.75">
      <c r="A9011" s="50" t="s">
        <v>245</v>
      </c>
      <c r="B9011" s="39" t="s">
        <v>258</v>
      </c>
      <c r="C9011" s="40">
        <v>0.5600000000558794</v>
      </c>
      <c r="D9011" s="42">
        <v>0</v>
      </c>
      <c r="E9011" s="41">
        <v>0</v>
      </c>
      <c r="F9011" s="43">
        <f t="shared" si="223"/>
        <v>0.5600000000558794</v>
      </c>
    </row>
    <row r="9012" spans="1:6" ht="12.75">
      <c r="A9012" s="51">
        <v>980</v>
      </c>
      <c r="B9012" s="39" t="s">
        <v>259</v>
      </c>
      <c r="C9012" s="40">
        <v>6677859.610000001</v>
      </c>
      <c r="D9012" s="42">
        <v>0</v>
      </c>
      <c r="E9012" s="41">
        <v>0</v>
      </c>
      <c r="F9012" s="43">
        <f t="shared" si="223"/>
        <v>6677859.610000001</v>
      </c>
    </row>
    <row r="9013" spans="1:6" ht="12.75">
      <c r="A9013" s="51"/>
      <c r="B9013" s="39" t="s">
        <v>29</v>
      </c>
      <c r="C9013" s="40">
        <v>2188748.269999999</v>
      </c>
      <c r="D9013" s="42">
        <v>0</v>
      </c>
      <c r="E9013" s="41">
        <v>2129252.18</v>
      </c>
      <c r="F9013" s="43">
        <f t="shared" si="223"/>
        <v>59496.08999999892</v>
      </c>
    </row>
    <row r="9014" spans="1:6" ht="12.75">
      <c r="A9014" s="50" t="s">
        <v>246</v>
      </c>
      <c r="B9014" s="39" t="s">
        <v>30</v>
      </c>
      <c r="C9014" s="40">
        <v>147636.19000000003</v>
      </c>
      <c r="D9014" s="42">
        <v>0</v>
      </c>
      <c r="E9014" s="41">
        <v>0</v>
      </c>
      <c r="F9014" s="43">
        <f t="shared" si="223"/>
        <v>147636.19000000003</v>
      </c>
    </row>
    <row r="9015" spans="1:6" ht="12.75">
      <c r="A9015" s="50"/>
      <c r="B9015" s="39" t="s">
        <v>67</v>
      </c>
      <c r="C9015" s="40">
        <v>1977892.1800000002</v>
      </c>
      <c r="D9015" s="42">
        <v>0</v>
      </c>
      <c r="E9015" s="41">
        <v>0</v>
      </c>
      <c r="F9015" s="43">
        <f t="shared" si="223"/>
        <v>1977892.1800000002</v>
      </c>
    </row>
    <row r="9016" spans="1:6" ht="12.75">
      <c r="A9016" s="50"/>
      <c r="B9016" s="44" t="s">
        <v>66</v>
      </c>
      <c r="C9016" s="40">
        <v>205746.13999999993</v>
      </c>
      <c r="D9016" s="42">
        <v>2196</v>
      </c>
      <c r="E9016" s="41">
        <v>0</v>
      </c>
      <c r="F9016" s="43">
        <f t="shared" si="223"/>
        <v>207942.13999999993</v>
      </c>
    </row>
    <row r="9017" spans="1:6" ht="15">
      <c r="A9017" s="52"/>
      <c r="B9017" s="45" t="s">
        <v>5</v>
      </c>
      <c r="C9017" s="46">
        <v>39564051.119999975</v>
      </c>
      <c r="D9017" s="47">
        <f>SUM(D8992:D9016)</f>
        <v>2196</v>
      </c>
      <c r="E9017" s="47">
        <f>SUM(E8992:E9016)</f>
        <v>2129252.18</v>
      </c>
      <c r="F9017" s="46">
        <f>SUM(F8992:F9016)</f>
        <v>37436994.939999975</v>
      </c>
    </row>
    <row r="9029" ht="12.75">
      <c r="B9029" s="37" t="s">
        <v>18</v>
      </c>
    </row>
    <row r="9030" spans="2:6" ht="12.75">
      <c r="B9030" s="34" t="s">
        <v>19</v>
      </c>
      <c r="C9030" s="35"/>
      <c r="D9030" s="35"/>
      <c r="E9030" s="36"/>
      <c r="F9030" s="36"/>
    </row>
    <row r="9031" spans="2:6" ht="15.75">
      <c r="B9031" s="34"/>
      <c r="C9031" s="14" t="s">
        <v>25</v>
      </c>
      <c r="D9031" s="14"/>
      <c r="E9031" s="15"/>
      <c r="F9031" s="38">
        <v>225</v>
      </c>
    </row>
    <row r="9032" spans="1:6" ht="12.75">
      <c r="A9032" s="49"/>
      <c r="B9032" s="58" t="s">
        <v>7</v>
      </c>
      <c r="C9032" s="60" t="s">
        <v>371</v>
      </c>
      <c r="D9032" s="60" t="s">
        <v>4</v>
      </c>
      <c r="E9032" s="60" t="s">
        <v>6</v>
      </c>
      <c r="F9032" s="60" t="s">
        <v>372</v>
      </c>
    </row>
    <row r="9033" spans="1:6" ht="12.75">
      <c r="A9033" s="49" t="s">
        <v>228</v>
      </c>
      <c r="B9033" s="59"/>
      <c r="C9033" s="61"/>
      <c r="D9033" s="61"/>
      <c r="E9033" s="61"/>
      <c r="F9033" s="61"/>
    </row>
    <row r="9034" spans="1:6" ht="12.75">
      <c r="A9034" s="50"/>
      <c r="B9034" s="39" t="s">
        <v>8</v>
      </c>
      <c r="C9034" s="40">
        <v>130911.85999998271</v>
      </c>
      <c r="D9034" s="41">
        <v>0</v>
      </c>
      <c r="E9034" s="42">
        <v>0</v>
      </c>
      <c r="F9034" s="43">
        <f>C9034+D9034-E9034</f>
        <v>130911.85999998271</v>
      </c>
    </row>
    <row r="9035" spans="1:6" ht="12.75">
      <c r="A9035" s="50" t="s">
        <v>229</v>
      </c>
      <c r="B9035" s="39" t="s">
        <v>9</v>
      </c>
      <c r="C9035" s="40">
        <v>3058887.1300000004</v>
      </c>
      <c r="D9035" s="42">
        <v>0</v>
      </c>
      <c r="E9035" s="41">
        <v>0</v>
      </c>
      <c r="F9035" s="43">
        <f>C9035+D9035-E9035</f>
        <v>3058887.1300000004</v>
      </c>
    </row>
    <row r="9036" spans="1:6" ht="12.75">
      <c r="A9036" s="50" t="s">
        <v>230</v>
      </c>
      <c r="B9036" s="39" t="s">
        <v>10</v>
      </c>
      <c r="C9036" s="40">
        <v>6239525.48</v>
      </c>
      <c r="D9036" s="42">
        <v>0</v>
      </c>
      <c r="E9036" s="41">
        <v>0</v>
      </c>
      <c r="F9036" s="43">
        <f>C9036+D9036-E9036</f>
        <v>6239525.48</v>
      </c>
    </row>
    <row r="9037" spans="1:6" ht="12.75" customHeight="1">
      <c r="A9037" s="50" t="s">
        <v>232</v>
      </c>
      <c r="B9037" s="39" t="s">
        <v>247</v>
      </c>
      <c r="C9037" s="40">
        <v>338383.67999999877</v>
      </c>
      <c r="D9037" s="42">
        <v>0</v>
      </c>
      <c r="E9037" s="41">
        <v>0</v>
      </c>
      <c r="F9037" s="43">
        <f>C9037+D9037-E9037</f>
        <v>338383.67999999877</v>
      </c>
    </row>
    <row r="9038" spans="1:6" ht="12.75">
      <c r="A9038" s="51">
        <v>958</v>
      </c>
      <c r="B9038" s="39" t="s">
        <v>154</v>
      </c>
      <c r="C9038" s="40">
        <v>-0.01000000024214387</v>
      </c>
      <c r="D9038" s="42">
        <v>0</v>
      </c>
      <c r="E9038" s="41">
        <v>0</v>
      </c>
      <c r="F9038" s="43">
        <f>C9038+D9038-E9038</f>
        <v>-0.01000000024214387</v>
      </c>
    </row>
    <row r="9039" spans="1:6" ht="12.75">
      <c r="A9039" s="50" t="s">
        <v>233</v>
      </c>
      <c r="B9039" s="39" t="s">
        <v>12</v>
      </c>
      <c r="C9039" s="40">
        <v>-34741.609999998356</v>
      </c>
      <c r="D9039" s="42">
        <v>0</v>
      </c>
      <c r="E9039" s="41">
        <v>0</v>
      </c>
      <c r="F9039" s="43">
        <f aca="true" t="shared" si="224" ref="F9039:F9058">C9039+D9039-E9039</f>
        <v>-34741.609999998356</v>
      </c>
    </row>
    <row r="9040" spans="1:6" ht="12.75">
      <c r="A9040" s="50" t="s">
        <v>306</v>
      </c>
      <c r="B9040" s="39" t="s">
        <v>307</v>
      </c>
      <c r="C9040" s="40">
        <v>0</v>
      </c>
      <c r="D9040" s="42">
        <v>0</v>
      </c>
      <c r="E9040" s="41">
        <v>0</v>
      </c>
      <c r="F9040" s="43">
        <f t="shared" si="224"/>
        <v>0</v>
      </c>
    </row>
    <row r="9041" spans="1:6" ht="12.75">
      <c r="A9041" s="51" t="s">
        <v>234</v>
      </c>
      <c r="B9041" s="39" t="s">
        <v>248</v>
      </c>
      <c r="C9041" s="40">
        <v>1006141.2499999998</v>
      </c>
      <c r="D9041" s="42">
        <v>0</v>
      </c>
      <c r="E9041" s="41">
        <v>0</v>
      </c>
      <c r="F9041" s="43">
        <f t="shared" si="224"/>
        <v>1006141.2499999998</v>
      </c>
    </row>
    <row r="9042" spans="1:6" ht="12.75">
      <c r="A9042" s="50" t="s">
        <v>231</v>
      </c>
      <c r="B9042" s="39" t="s">
        <v>249</v>
      </c>
      <c r="C9042" s="40">
        <v>368137.8499999973</v>
      </c>
      <c r="D9042" s="42">
        <v>0</v>
      </c>
      <c r="E9042" s="41">
        <v>0</v>
      </c>
      <c r="F9042" s="43">
        <f t="shared" si="224"/>
        <v>368137.8499999973</v>
      </c>
    </row>
    <row r="9043" spans="1:6" ht="12.75">
      <c r="A9043" s="51" t="s">
        <v>235</v>
      </c>
      <c r="B9043" s="39" t="s">
        <v>250</v>
      </c>
      <c r="C9043" s="40">
        <v>518419.31000000983</v>
      </c>
      <c r="D9043" s="42">
        <v>0</v>
      </c>
      <c r="E9043" s="41">
        <v>0</v>
      </c>
      <c r="F9043" s="43">
        <f t="shared" si="224"/>
        <v>518419.31000000983</v>
      </c>
    </row>
    <row r="9044" spans="1:6" ht="12.75">
      <c r="A9044" s="50" t="s">
        <v>236</v>
      </c>
      <c r="B9044" s="39" t="s">
        <v>251</v>
      </c>
      <c r="C9044" s="40">
        <v>2495144.3900000006</v>
      </c>
      <c r="D9044" s="42">
        <v>0</v>
      </c>
      <c r="E9044" s="41">
        <v>0</v>
      </c>
      <c r="F9044" s="43">
        <f t="shared" si="224"/>
        <v>2495144.3900000006</v>
      </c>
    </row>
    <row r="9045" spans="1:6" ht="12.75">
      <c r="A9045" s="50" t="s">
        <v>237</v>
      </c>
      <c r="B9045" s="39" t="s">
        <v>252</v>
      </c>
      <c r="C9045" s="40">
        <v>2340096.5200000005</v>
      </c>
      <c r="D9045" s="42">
        <v>0</v>
      </c>
      <c r="E9045" s="41">
        <v>0</v>
      </c>
      <c r="F9045" s="43">
        <f t="shared" si="224"/>
        <v>2340096.5200000005</v>
      </c>
    </row>
    <row r="9046" spans="1:6" ht="12.75">
      <c r="A9046" s="50" t="s">
        <v>238</v>
      </c>
      <c r="B9046" s="39" t="s">
        <v>253</v>
      </c>
      <c r="C9046" s="40">
        <v>737556.4800000004</v>
      </c>
      <c r="D9046" s="42">
        <v>0</v>
      </c>
      <c r="E9046" s="41">
        <v>0</v>
      </c>
      <c r="F9046" s="43">
        <f t="shared" si="224"/>
        <v>737556.4800000004</v>
      </c>
    </row>
    <row r="9047" spans="1:6" ht="12.75">
      <c r="A9047" s="50" t="s">
        <v>239</v>
      </c>
      <c r="B9047" s="39" t="s">
        <v>15</v>
      </c>
      <c r="C9047" s="40">
        <v>198.2199999999284</v>
      </c>
      <c r="D9047" s="42">
        <v>0</v>
      </c>
      <c r="E9047" s="41">
        <v>0</v>
      </c>
      <c r="F9047" s="43">
        <f t="shared" si="224"/>
        <v>198.2199999999284</v>
      </c>
    </row>
    <row r="9048" spans="1:6" ht="12.75">
      <c r="A9048" s="50" t="s">
        <v>240</v>
      </c>
      <c r="B9048" s="39" t="s">
        <v>254</v>
      </c>
      <c r="C9048" s="40">
        <v>2333918.38</v>
      </c>
      <c r="D9048" s="42">
        <v>0</v>
      </c>
      <c r="E9048" s="41">
        <v>0</v>
      </c>
      <c r="F9048" s="43">
        <f t="shared" si="224"/>
        <v>2333918.38</v>
      </c>
    </row>
    <row r="9049" spans="1:6" ht="12.75">
      <c r="A9049" s="50" t="s">
        <v>242</v>
      </c>
      <c r="B9049" s="39" t="s">
        <v>255</v>
      </c>
      <c r="C9049" s="40">
        <v>6064055.06999999</v>
      </c>
      <c r="D9049" s="42">
        <v>0</v>
      </c>
      <c r="E9049" s="41">
        <v>0</v>
      </c>
      <c r="F9049" s="43">
        <f t="shared" si="224"/>
        <v>6064055.06999999</v>
      </c>
    </row>
    <row r="9050" spans="1:6" ht="12.75">
      <c r="A9050" s="50" t="s">
        <v>241</v>
      </c>
      <c r="B9050" s="39" t="s">
        <v>17</v>
      </c>
      <c r="C9050" s="40">
        <v>2645194.309999999</v>
      </c>
      <c r="D9050" s="42">
        <v>0</v>
      </c>
      <c r="E9050" s="41">
        <v>0</v>
      </c>
      <c r="F9050" s="43">
        <f t="shared" si="224"/>
        <v>2645194.309999999</v>
      </c>
    </row>
    <row r="9051" spans="1:6" ht="12.75">
      <c r="A9051" s="50" t="s">
        <v>243</v>
      </c>
      <c r="B9051" s="39" t="s">
        <v>256</v>
      </c>
      <c r="C9051" s="40">
        <v>124339.91999999806</v>
      </c>
      <c r="D9051" s="42">
        <v>0</v>
      </c>
      <c r="E9051" s="41">
        <v>0</v>
      </c>
      <c r="F9051" s="43">
        <f t="shared" si="224"/>
        <v>124339.91999999806</v>
      </c>
    </row>
    <row r="9052" spans="1:6" ht="12.75">
      <c r="A9052" s="50" t="s">
        <v>244</v>
      </c>
      <c r="B9052" s="39" t="s">
        <v>257</v>
      </c>
      <c r="C9052" s="40">
        <v>-0.060000000055879354</v>
      </c>
      <c r="D9052" s="42">
        <v>527149.16</v>
      </c>
      <c r="E9052" s="41">
        <v>0</v>
      </c>
      <c r="F9052" s="43">
        <f t="shared" si="224"/>
        <v>527149.1</v>
      </c>
    </row>
    <row r="9053" spans="1:6" ht="12.75">
      <c r="A9053" s="50" t="s">
        <v>245</v>
      </c>
      <c r="B9053" s="39" t="s">
        <v>258</v>
      </c>
      <c r="C9053" s="40">
        <v>0.5600000000558794</v>
      </c>
      <c r="D9053" s="42">
        <v>0</v>
      </c>
      <c r="E9053" s="41">
        <v>0</v>
      </c>
      <c r="F9053" s="43">
        <f t="shared" si="224"/>
        <v>0.5600000000558794</v>
      </c>
    </row>
    <row r="9054" spans="1:6" ht="12.75">
      <c r="A9054" s="51">
        <v>980</v>
      </c>
      <c r="B9054" s="39" t="s">
        <v>259</v>
      </c>
      <c r="C9054" s="40">
        <v>6677859.610000001</v>
      </c>
      <c r="D9054" s="42">
        <v>0</v>
      </c>
      <c r="E9054" s="41">
        <v>0</v>
      </c>
      <c r="F9054" s="43">
        <f t="shared" si="224"/>
        <v>6677859.610000001</v>
      </c>
    </row>
    <row r="9055" spans="1:6" ht="12.75">
      <c r="A9055" s="51"/>
      <c r="B9055" s="39" t="s">
        <v>29</v>
      </c>
      <c r="C9055" s="40">
        <v>59496.08999999892</v>
      </c>
      <c r="D9055" s="42">
        <v>0</v>
      </c>
      <c r="E9055" s="41">
        <v>0</v>
      </c>
      <c r="F9055" s="43">
        <f t="shared" si="224"/>
        <v>59496.08999999892</v>
      </c>
    </row>
    <row r="9056" spans="1:6" ht="12.75">
      <c r="A9056" s="50" t="s">
        <v>246</v>
      </c>
      <c r="B9056" s="39" t="s">
        <v>30</v>
      </c>
      <c r="C9056" s="40">
        <v>147636.19000000003</v>
      </c>
      <c r="D9056" s="42">
        <v>0</v>
      </c>
      <c r="E9056" s="41">
        <v>0</v>
      </c>
      <c r="F9056" s="43">
        <f t="shared" si="224"/>
        <v>147636.19000000003</v>
      </c>
    </row>
    <row r="9057" spans="1:6" ht="12.75">
      <c r="A9057" s="50"/>
      <c r="B9057" s="39" t="s">
        <v>67</v>
      </c>
      <c r="C9057" s="40">
        <v>1977892.1800000002</v>
      </c>
      <c r="D9057" s="42">
        <v>0</v>
      </c>
      <c r="E9057" s="41">
        <v>0</v>
      </c>
      <c r="F9057" s="43">
        <f t="shared" si="224"/>
        <v>1977892.1800000002</v>
      </c>
    </row>
    <row r="9058" spans="1:6" ht="12.75">
      <c r="A9058" s="50"/>
      <c r="B9058" s="44" t="s">
        <v>66</v>
      </c>
      <c r="C9058" s="40">
        <v>207942.13999999993</v>
      </c>
      <c r="D9058" s="42">
        <v>2200</v>
      </c>
      <c r="E9058" s="41">
        <v>13455</v>
      </c>
      <c r="F9058" s="43">
        <f t="shared" si="224"/>
        <v>196687.13999999993</v>
      </c>
    </row>
    <row r="9059" spans="1:6" ht="15">
      <c r="A9059" s="52"/>
      <c r="B9059" s="45" t="s">
        <v>5</v>
      </c>
      <c r="C9059" s="46">
        <v>37436994.939999975</v>
      </c>
      <c r="D9059" s="47">
        <f>SUM(D9034:D9058)</f>
        <v>529349.16</v>
      </c>
      <c r="E9059" s="47">
        <f>SUM(E9034:E9058)</f>
        <v>13455</v>
      </c>
      <c r="F9059" s="46">
        <f>SUM(F9034:F9058)</f>
        <v>37952889.09999997</v>
      </c>
    </row>
    <row r="9074" ht="12.75">
      <c r="B9074" s="37" t="s">
        <v>18</v>
      </c>
    </row>
    <row r="9075" spans="2:6" ht="12.75">
      <c r="B9075" s="34" t="s">
        <v>19</v>
      </c>
      <c r="C9075" s="35"/>
      <c r="D9075" s="35"/>
      <c r="E9075" s="36"/>
      <c r="F9075" s="36"/>
    </row>
    <row r="9076" spans="2:6" ht="15.75">
      <c r="B9076" s="34"/>
      <c r="C9076" s="14" t="s">
        <v>25</v>
      </c>
      <c r="D9076" s="14"/>
      <c r="E9076" s="15"/>
      <c r="F9076" s="38">
        <v>226</v>
      </c>
    </row>
    <row r="9077" spans="1:6" ht="12.75">
      <c r="A9077" s="49"/>
      <c r="B9077" s="58" t="s">
        <v>7</v>
      </c>
      <c r="C9077" s="60" t="s">
        <v>372</v>
      </c>
      <c r="D9077" s="60" t="s">
        <v>4</v>
      </c>
      <c r="E9077" s="60" t="s">
        <v>6</v>
      </c>
      <c r="F9077" s="60" t="s">
        <v>373</v>
      </c>
    </row>
    <row r="9078" spans="1:6" ht="12.75">
      <c r="A9078" s="49" t="s">
        <v>228</v>
      </c>
      <c r="B9078" s="59"/>
      <c r="C9078" s="61"/>
      <c r="D9078" s="61"/>
      <c r="E9078" s="61"/>
      <c r="F9078" s="61"/>
    </row>
    <row r="9079" spans="1:6" ht="12.75">
      <c r="A9079" s="50"/>
      <c r="B9079" s="39" t="s">
        <v>8</v>
      </c>
      <c r="C9079" s="40">
        <v>130911.85999998271</v>
      </c>
      <c r="D9079" s="41">
        <v>15898.2</v>
      </c>
      <c r="E9079" s="42">
        <v>93572.67</v>
      </c>
      <c r="F9079" s="43">
        <f>C9079+D9079-E9079</f>
        <v>53237.38999998271</v>
      </c>
    </row>
    <row r="9080" spans="1:6" ht="12.75">
      <c r="A9080" s="50" t="s">
        <v>229</v>
      </c>
      <c r="B9080" s="39" t="s">
        <v>9</v>
      </c>
      <c r="C9080" s="40">
        <v>3058887.1300000004</v>
      </c>
      <c r="D9080" s="42">
        <v>10833.1</v>
      </c>
      <c r="E9080" s="41">
        <v>0</v>
      </c>
      <c r="F9080" s="43">
        <f>C9080+D9080-E9080</f>
        <v>3069720.2300000004</v>
      </c>
    </row>
    <row r="9081" spans="1:6" ht="12.75">
      <c r="A9081" s="50" t="s">
        <v>230</v>
      </c>
      <c r="B9081" s="39" t="s">
        <v>10</v>
      </c>
      <c r="C9081" s="40">
        <v>6239525.48</v>
      </c>
      <c r="D9081" s="42">
        <v>0</v>
      </c>
      <c r="E9081" s="41">
        <v>0</v>
      </c>
      <c r="F9081" s="43">
        <f>C9081+D9081-E9081</f>
        <v>6239525.48</v>
      </c>
    </row>
    <row r="9082" spans="1:6" ht="12.75">
      <c r="A9082" s="50" t="s">
        <v>232</v>
      </c>
      <c r="B9082" s="39" t="s">
        <v>247</v>
      </c>
      <c r="C9082" s="40">
        <v>338383.67999999877</v>
      </c>
      <c r="D9082" s="42">
        <v>0</v>
      </c>
      <c r="E9082" s="41">
        <v>0</v>
      </c>
      <c r="F9082" s="43">
        <f>C9082+D9082-E9082</f>
        <v>338383.67999999877</v>
      </c>
    </row>
    <row r="9083" spans="1:6" ht="12.75">
      <c r="A9083" s="51">
        <v>958</v>
      </c>
      <c r="B9083" s="39" t="s">
        <v>154</v>
      </c>
      <c r="C9083" s="40">
        <v>-0.01000000024214387</v>
      </c>
      <c r="D9083" s="42">
        <v>0</v>
      </c>
      <c r="E9083" s="41">
        <v>0</v>
      </c>
      <c r="F9083" s="43">
        <f>C9083+D9083-E9083</f>
        <v>-0.01000000024214387</v>
      </c>
    </row>
    <row r="9084" spans="1:6" ht="12.75">
      <c r="A9084" s="50" t="s">
        <v>233</v>
      </c>
      <c r="B9084" s="39" t="s">
        <v>12</v>
      </c>
      <c r="C9084" s="40">
        <v>-34741.609999998356</v>
      </c>
      <c r="D9084" s="42">
        <v>0</v>
      </c>
      <c r="E9084" s="41">
        <v>0</v>
      </c>
      <c r="F9084" s="43">
        <f aca="true" t="shared" si="225" ref="F9084:F9103">C9084+D9084-E9084</f>
        <v>-34741.609999998356</v>
      </c>
    </row>
    <row r="9085" spans="1:6" ht="12.75">
      <c r="A9085" s="50" t="s">
        <v>306</v>
      </c>
      <c r="B9085" s="39" t="s">
        <v>307</v>
      </c>
      <c r="C9085" s="40">
        <v>0</v>
      </c>
      <c r="D9085" s="42">
        <v>0</v>
      </c>
      <c r="E9085" s="41">
        <v>0</v>
      </c>
      <c r="F9085" s="43">
        <f t="shared" si="225"/>
        <v>0</v>
      </c>
    </row>
    <row r="9086" spans="1:6" ht="12.75">
      <c r="A9086" s="51" t="s">
        <v>234</v>
      </c>
      <c r="B9086" s="39" t="s">
        <v>248</v>
      </c>
      <c r="C9086" s="40">
        <v>1006141.2499999998</v>
      </c>
      <c r="D9086" s="42">
        <v>0</v>
      </c>
      <c r="E9086" s="41">
        <v>0</v>
      </c>
      <c r="F9086" s="43">
        <f t="shared" si="225"/>
        <v>1006141.2499999998</v>
      </c>
    </row>
    <row r="9087" spans="1:6" ht="12.75">
      <c r="A9087" s="50" t="s">
        <v>231</v>
      </c>
      <c r="B9087" s="39" t="s">
        <v>249</v>
      </c>
      <c r="C9087" s="40">
        <v>368137.8499999973</v>
      </c>
      <c r="D9087" s="42">
        <v>0</v>
      </c>
      <c r="E9087" s="41">
        <v>0</v>
      </c>
      <c r="F9087" s="43">
        <f t="shared" si="225"/>
        <v>368137.8499999973</v>
      </c>
    </row>
    <row r="9088" spans="1:6" ht="12.75">
      <c r="A9088" s="51" t="s">
        <v>235</v>
      </c>
      <c r="B9088" s="39" t="s">
        <v>250</v>
      </c>
      <c r="C9088" s="40">
        <v>518419.31000000983</v>
      </c>
      <c r="D9088" s="42">
        <v>0</v>
      </c>
      <c r="E9088" s="41">
        <v>0</v>
      </c>
      <c r="F9088" s="43">
        <f t="shared" si="225"/>
        <v>518419.31000000983</v>
      </c>
    </row>
    <row r="9089" spans="1:6" ht="12.75">
      <c r="A9089" s="50" t="s">
        <v>236</v>
      </c>
      <c r="B9089" s="39" t="s">
        <v>251</v>
      </c>
      <c r="C9089" s="40">
        <v>2495144.3900000006</v>
      </c>
      <c r="D9089" s="42">
        <v>0</v>
      </c>
      <c r="E9089" s="41">
        <v>0</v>
      </c>
      <c r="F9089" s="43">
        <f t="shared" si="225"/>
        <v>2495144.3900000006</v>
      </c>
    </row>
    <row r="9090" spans="1:6" ht="12.75">
      <c r="A9090" s="50" t="s">
        <v>237</v>
      </c>
      <c r="B9090" s="39" t="s">
        <v>252</v>
      </c>
      <c r="C9090" s="40">
        <v>2340096.5200000005</v>
      </c>
      <c r="D9090" s="42">
        <v>0</v>
      </c>
      <c r="E9090" s="41">
        <v>0</v>
      </c>
      <c r="F9090" s="43">
        <f t="shared" si="225"/>
        <v>2340096.5200000005</v>
      </c>
    </row>
    <row r="9091" spans="1:6" ht="12.75">
      <c r="A9091" s="50" t="s">
        <v>238</v>
      </c>
      <c r="B9091" s="39" t="s">
        <v>253</v>
      </c>
      <c r="C9091" s="40">
        <v>737556.4800000004</v>
      </c>
      <c r="D9091" s="42">
        <v>0</v>
      </c>
      <c r="E9091" s="41">
        <v>0</v>
      </c>
      <c r="F9091" s="43">
        <f t="shared" si="225"/>
        <v>737556.4800000004</v>
      </c>
    </row>
    <row r="9092" spans="1:6" ht="12.75">
      <c r="A9092" s="50" t="s">
        <v>239</v>
      </c>
      <c r="B9092" s="39" t="s">
        <v>15</v>
      </c>
      <c r="C9092" s="40">
        <v>198.2199999999284</v>
      </c>
      <c r="D9092" s="42">
        <v>0</v>
      </c>
      <c r="E9092" s="41">
        <v>0</v>
      </c>
      <c r="F9092" s="43">
        <f t="shared" si="225"/>
        <v>198.2199999999284</v>
      </c>
    </row>
    <row r="9093" spans="1:6" ht="12.75">
      <c r="A9093" s="50" t="s">
        <v>240</v>
      </c>
      <c r="B9093" s="39" t="s">
        <v>254</v>
      </c>
      <c r="C9093" s="40">
        <v>2333918.38</v>
      </c>
      <c r="D9093" s="42">
        <v>0</v>
      </c>
      <c r="E9093" s="41">
        <v>0</v>
      </c>
      <c r="F9093" s="43">
        <f t="shared" si="225"/>
        <v>2333918.38</v>
      </c>
    </row>
    <row r="9094" spans="1:6" ht="12.75">
      <c r="A9094" s="50" t="s">
        <v>242</v>
      </c>
      <c r="B9094" s="39" t="s">
        <v>255</v>
      </c>
      <c r="C9094" s="40">
        <v>6064055.06999999</v>
      </c>
      <c r="D9094" s="42">
        <v>0</v>
      </c>
      <c r="E9094" s="41">
        <v>0</v>
      </c>
      <c r="F9094" s="43">
        <f t="shared" si="225"/>
        <v>6064055.06999999</v>
      </c>
    </row>
    <row r="9095" spans="1:6" ht="12.75">
      <c r="A9095" s="50" t="s">
        <v>241</v>
      </c>
      <c r="B9095" s="39" t="s">
        <v>17</v>
      </c>
      <c r="C9095" s="40">
        <v>2645194.309999999</v>
      </c>
      <c r="D9095" s="42">
        <v>0</v>
      </c>
      <c r="E9095" s="41">
        <v>0</v>
      </c>
      <c r="F9095" s="43">
        <f t="shared" si="225"/>
        <v>2645194.309999999</v>
      </c>
    </row>
    <row r="9096" spans="1:6" ht="12.75">
      <c r="A9096" s="50" t="s">
        <v>243</v>
      </c>
      <c r="B9096" s="39" t="s">
        <v>256</v>
      </c>
      <c r="C9096" s="40">
        <v>124339.91999999806</v>
      </c>
      <c r="D9096" s="42">
        <v>82739.57</v>
      </c>
      <c r="E9096" s="41">
        <v>0</v>
      </c>
      <c r="F9096" s="43">
        <f t="shared" si="225"/>
        <v>207079.48999999807</v>
      </c>
    </row>
    <row r="9097" spans="1:6" ht="12.75">
      <c r="A9097" s="50" t="s">
        <v>244</v>
      </c>
      <c r="B9097" s="39" t="s">
        <v>257</v>
      </c>
      <c r="C9097" s="40">
        <v>527149.1</v>
      </c>
      <c r="D9097" s="42">
        <v>0</v>
      </c>
      <c r="E9097" s="41">
        <v>527149.15</v>
      </c>
      <c r="F9097" s="43">
        <f t="shared" si="225"/>
        <v>-0.05000000004656613</v>
      </c>
    </row>
    <row r="9098" spans="1:6" ht="12.75">
      <c r="A9098" s="50" t="s">
        <v>245</v>
      </c>
      <c r="B9098" s="39" t="s">
        <v>258</v>
      </c>
      <c r="C9098" s="40">
        <v>0.5600000000558794</v>
      </c>
      <c r="D9098" s="42">
        <v>0</v>
      </c>
      <c r="E9098" s="41">
        <v>0</v>
      </c>
      <c r="F9098" s="43">
        <f t="shared" si="225"/>
        <v>0.5600000000558794</v>
      </c>
    </row>
    <row r="9099" spans="1:6" ht="12.75">
      <c r="A9099" s="51">
        <v>980</v>
      </c>
      <c r="B9099" s="39" t="s">
        <v>259</v>
      </c>
      <c r="C9099" s="40">
        <v>6677859.610000001</v>
      </c>
      <c r="D9099" s="42">
        <v>0</v>
      </c>
      <c r="E9099" s="41">
        <v>0</v>
      </c>
      <c r="F9099" s="43">
        <f t="shared" si="225"/>
        <v>6677859.610000001</v>
      </c>
    </row>
    <row r="9100" spans="1:6" ht="12.75">
      <c r="A9100" s="51"/>
      <c r="B9100" s="39" t="s">
        <v>29</v>
      </c>
      <c r="C9100" s="40">
        <v>59496.08999999892</v>
      </c>
      <c r="D9100" s="42">
        <v>0</v>
      </c>
      <c r="E9100" s="41">
        <v>0</v>
      </c>
      <c r="F9100" s="43">
        <f t="shared" si="225"/>
        <v>59496.08999999892</v>
      </c>
    </row>
    <row r="9101" spans="1:6" ht="12.75">
      <c r="A9101" s="50" t="s">
        <v>246</v>
      </c>
      <c r="B9101" s="39" t="s">
        <v>30</v>
      </c>
      <c r="C9101" s="40">
        <v>147636.19000000003</v>
      </c>
      <c r="D9101" s="42">
        <v>0</v>
      </c>
      <c r="E9101" s="41">
        <v>0</v>
      </c>
      <c r="F9101" s="43">
        <f t="shared" si="225"/>
        <v>147636.19000000003</v>
      </c>
    </row>
    <row r="9102" spans="1:6" ht="12.75">
      <c r="A9102" s="50"/>
      <c r="B9102" s="39" t="s">
        <v>67</v>
      </c>
      <c r="C9102" s="40">
        <v>1977892.1800000002</v>
      </c>
      <c r="D9102" s="42">
        <v>0</v>
      </c>
      <c r="E9102" s="41">
        <v>0</v>
      </c>
      <c r="F9102" s="43">
        <f t="shared" si="225"/>
        <v>1977892.1800000002</v>
      </c>
    </row>
    <row r="9103" spans="1:6" ht="12.75">
      <c r="A9103" s="50"/>
      <c r="B9103" s="44" t="s">
        <v>66</v>
      </c>
      <c r="C9103" s="40">
        <v>196687.13999999993</v>
      </c>
      <c r="D9103" s="42">
        <v>2096</v>
      </c>
      <c r="E9103" s="41">
        <v>0</v>
      </c>
      <c r="F9103" s="43">
        <f t="shared" si="225"/>
        <v>198783.13999999993</v>
      </c>
    </row>
    <row r="9104" spans="1:6" ht="15">
      <c r="A9104" s="52"/>
      <c r="B9104" s="45" t="s">
        <v>5</v>
      </c>
      <c r="C9104" s="46">
        <v>37952889.09999997</v>
      </c>
      <c r="D9104" s="47">
        <f>SUM(D9079:D9103)</f>
        <v>111566.87000000001</v>
      </c>
      <c r="E9104" s="47">
        <f>SUM(E9079:E9103)</f>
        <v>620721.8200000001</v>
      </c>
      <c r="F9104" s="46">
        <f>SUM(F9079:F9103)</f>
        <v>37443734.14999997</v>
      </c>
    </row>
    <row r="9118" ht="12.75">
      <c r="B9118" s="37" t="s">
        <v>18</v>
      </c>
    </row>
    <row r="9119" spans="2:6" ht="12.75">
      <c r="B9119" s="34" t="s">
        <v>19</v>
      </c>
      <c r="C9119" s="35"/>
      <c r="D9119" s="35"/>
      <c r="E9119" s="36"/>
      <c r="F9119" s="36"/>
    </row>
    <row r="9120" spans="2:6" ht="15.75">
      <c r="B9120" s="34"/>
      <c r="C9120" s="14" t="s">
        <v>25</v>
      </c>
      <c r="D9120" s="14"/>
      <c r="E9120" s="15"/>
      <c r="F9120" s="38">
        <v>227</v>
      </c>
    </row>
    <row r="9121" spans="1:6" ht="12.75">
      <c r="A9121" s="49"/>
      <c r="B9121" s="58" t="s">
        <v>7</v>
      </c>
      <c r="C9121" s="60" t="s">
        <v>373</v>
      </c>
      <c r="D9121" s="60" t="s">
        <v>4</v>
      </c>
      <c r="E9121" s="60" t="s">
        <v>6</v>
      </c>
      <c r="F9121" s="60" t="s">
        <v>374</v>
      </c>
    </row>
    <row r="9122" spans="1:6" ht="12.75">
      <c r="A9122" s="49" t="s">
        <v>228</v>
      </c>
      <c r="B9122" s="59"/>
      <c r="C9122" s="61"/>
      <c r="D9122" s="61"/>
      <c r="E9122" s="61"/>
      <c r="F9122" s="61"/>
    </row>
    <row r="9123" spans="1:6" ht="12.75">
      <c r="A9123" s="50"/>
      <c r="B9123" s="39" t="s">
        <v>8</v>
      </c>
      <c r="C9123" s="40">
        <v>53237.38999998271</v>
      </c>
      <c r="D9123" s="41">
        <v>0</v>
      </c>
      <c r="E9123" s="42">
        <v>15898.2</v>
      </c>
      <c r="F9123" s="43">
        <f>C9123+D9123-E9123</f>
        <v>37339.189999982715</v>
      </c>
    </row>
    <row r="9124" spans="1:6" ht="12.75">
      <c r="A9124" s="50" t="s">
        <v>229</v>
      </c>
      <c r="B9124" s="39" t="s">
        <v>9</v>
      </c>
      <c r="C9124" s="40">
        <v>3069720.2300000004</v>
      </c>
      <c r="D9124" s="42">
        <v>4070416.67</v>
      </c>
      <c r="E9124" s="41">
        <v>0</v>
      </c>
      <c r="F9124" s="43">
        <f>C9124+D9124-E9124</f>
        <v>7140136.9</v>
      </c>
    </row>
    <row r="9125" spans="1:6" ht="12.75">
      <c r="A9125" s="50" t="s">
        <v>230</v>
      </c>
      <c r="B9125" s="39" t="s">
        <v>10</v>
      </c>
      <c r="C9125" s="40">
        <v>6239525.48</v>
      </c>
      <c r="D9125" s="42">
        <v>0</v>
      </c>
      <c r="E9125" s="41">
        <v>0</v>
      </c>
      <c r="F9125" s="43">
        <f>C9125+D9125-E9125</f>
        <v>6239525.48</v>
      </c>
    </row>
    <row r="9126" spans="1:6" ht="12.75">
      <c r="A9126" s="50" t="s">
        <v>232</v>
      </c>
      <c r="B9126" s="39" t="s">
        <v>247</v>
      </c>
      <c r="C9126" s="40">
        <v>338383.67999999877</v>
      </c>
      <c r="D9126" s="42">
        <v>0</v>
      </c>
      <c r="E9126" s="41">
        <v>350897.48</v>
      </c>
      <c r="F9126" s="43">
        <f>C9126+D9126-E9126</f>
        <v>-12513.80000000121</v>
      </c>
    </row>
    <row r="9127" spans="1:6" ht="12.75">
      <c r="A9127" s="51">
        <v>958</v>
      </c>
      <c r="B9127" s="39" t="s">
        <v>154</v>
      </c>
      <c r="C9127" s="40">
        <v>-0.01000000024214387</v>
      </c>
      <c r="D9127" s="42">
        <v>0</v>
      </c>
      <c r="E9127" s="41">
        <v>0</v>
      </c>
      <c r="F9127" s="43">
        <f>C9127+D9127-E9127</f>
        <v>-0.01000000024214387</v>
      </c>
    </row>
    <row r="9128" spans="1:6" ht="12.75">
      <c r="A9128" s="50" t="s">
        <v>233</v>
      </c>
      <c r="B9128" s="39" t="s">
        <v>12</v>
      </c>
      <c r="C9128" s="40">
        <v>-34741.609999998356</v>
      </c>
      <c r="D9128" s="42">
        <v>0</v>
      </c>
      <c r="E9128" s="41">
        <v>0</v>
      </c>
      <c r="F9128" s="43">
        <f aca="true" t="shared" si="226" ref="F9128:F9147">C9128+D9128-E9128</f>
        <v>-34741.609999998356</v>
      </c>
    </row>
    <row r="9129" spans="1:6" ht="12.75">
      <c r="A9129" s="50" t="s">
        <v>306</v>
      </c>
      <c r="B9129" s="39" t="s">
        <v>307</v>
      </c>
      <c r="C9129" s="40">
        <v>0</v>
      </c>
      <c r="D9129" s="42">
        <v>0</v>
      </c>
      <c r="E9129" s="41">
        <v>0</v>
      </c>
      <c r="F9129" s="43">
        <f t="shared" si="226"/>
        <v>0</v>
      </c>
    </row>
    <row r="9130" spans="1:6" ht="12.75">
      <c r="A9130" s="51" t="s">
        <v>234</v>
      </c>
      <c r="B9130" s="39" t="s">
        <v>248</v>
      </c>
      <c r="C9130" s="40">
        <v>1006141.2499999998</v>
      </c>
      <c r="D9130" s="42">
        <v>0</v>
      </c>
      <c r="E9130" s="41">
        <v>0</v>
      </c>
      <c r="F9130" s="43">
        <f t="shared" si="226"/>
        <v>1006141.2499999998</v>
      </c>
    </row>
    <row r="9131" spans="1:6" ht="12.75">
      <c r="A9131" s="50" t="s">
        <v>231</v>
      </c>
      <c r="B9131" s="39" t="s">
        <v>249</v>
      </c>
      <c r="C9131" s="40">
        <v>368137.8499999973</v>
      </c>
      <c r="D9131" s="42">
        <v>0</v>
      </c>
      <c r="E9131" s="41">
        <v>0</v>
      </c>
      <c r="F9131" s="43">
        <f t="shared" si="226"/>
        <v>368137.8499999973</v>
      </c>
    </row>
    <row r="9132" spans="1:6" ht="12.75">
      <c r="A9132" s="51" t="s">
        <v>235</v>
      </c>
      <c r="B9132" s="39" t="s">
        <v>250</v>
      </c>
      <c r="C9132" s="40">
        <v>518419.31000000983</v>
      </c>
      <c r="D9132" s="42">
        <v>0</v>
      </c>
      <c r="E9132" s="41">
        <v>0</v>
      </c>
      <c r="F9132" s="43">
        <f t="shared" si="226"/>
        <v>518419.31000000983</v>
      </c>
    </row>
    <row r="9133" spans="1:6" ht="12.75">
      <c r="A9133" s="50" t="s">
        <v>236</v>
      </c>
      <c r="B9133" s="39" t="s">
        <v>251</v>
      </c>
      <c r="C9133" s="40">
        <v>2495144.3900000006</v>
      </c>
      <c r="D9133" s="42">
        <v>0</v>
      </c>
      <c r="E9133" s="41">
        <v>0</v>
      </c>
      <c r="F9133" s="43">
        <f t="shared" si="226"/>
        <v>2495144.3900000006</v>
      </c>
    </row>
    <row r="9134" spans="1:6" ht="12.75">
      <c r="A9134" s="50" t="s">
        <v>237</v>
      </c>
      <c r="B9134" s="39" t="s">
        <v>252</v>
      </c>
      <c r="C9134" s="40">
        <v>2340096.5200000005</v>
      </c>
      <c r="D9134" s="42">
        <v>0</v>
      </c>
      <c r="E9134" s="41">
        <v>0</v>
      </c>
      <c r="F9134" s="43">
        <f t="shared" si="226"/>
        <v>2340096.5200000005</v>
      </c>
    </row>
    <row r="9135" spans="1:6" ht="12.75">
      <c r="A9135" s="50" t="s">
        <v>238</v>
      </c>
      <c r="B9135" s="39" t="s">
        <v>253</v>
      </c>
      <c r="C9135" s="40">
        <v>737556.4800000004</v>
      </c>
      <c r="D9135" s="42">
        <v>0</v>
      </c>
      <c r="E9135" s="41">
        <v>0</v>
      </c>
      <c r="F9135" s="43">
        <f t="shared" si="226"/>
        <v>737556.4800000004</v>
      </c>
    </row>
    <row r="9136" spans="1:6" ht="12.75">
      <c r="A9136" s="50" t="s">
        <v>239</v>
      </c>
      <c r="B9136" s="39" t="s">
        <v>15</v>
      </c>
      <c r="C9136" s="40">
        <v>198.2199999999284</v>
      </c>
      <c r="D9136" s="42">
        <v>0</v>
      </c>
      <c r="E9136" s="41">
        <v>0</v>
      </c>
      <c r="F9136" s="43">
        <f t="shared" si="226"/>
        <v>198.2199999999284</v>
      </c>
    </row>
    <row r="9137" spans="1:6" ht="12.75">
      <c r="A9137" s="50" t="s">
        <v>240</v>
      </c>
      <c r="B9137" s="39" t="s">
        <v>254</v>
      </c>
      <c r="C9137" s="40">
        <v>2333918.38</v>
      </c>
      <c r="D9137" s="42">
        <v>72000</v>
      </c>
      <c r="E9137" s="41">
        <v>0</v>
      </c>
      <c r="F9137" s="43">
        <f t="shared" si="226"/>
        <v>2405918.38</v>
      </c>
    </row>
    <row r="9138" spans="1:6" ht="12.75">
      <c r="A9138" s="50" t="s">
        <v>242</v>
      </c>
      <c r="B9138" s="39" t="s">
        <v>255</v>
      </c>
      <c r="C9138" s="40">
        <v>6064055.06999999</v>
      </c>
      <c r="D9138" s="42">
        <v>0</v>
      </c>
      <c r="E9138" s="41">
        <v>0</v>
      </c>
      <c r="F9138" s="43">
        <f t="shared" si="226"/>
        <v>6064055.06999999</v>
      </c>
    </row>
    <row r="9139" spans="1:6" ht="12.75">
      <c r="A9139" s="50" t="s">
        <v>241</v>
      </c>
      <c r="B9139" s="39" t="s">
        <v>17</v>
      </c>
      <c r="C9139" s="40">
        <v>2645194.309999999</v>
      </c>
      <c r="D9139" s="42">
        <v>0</v>
      </c>
      <c r="E9139" s="41">
        <v>0</v>
      </c>
      <c r="F9139" s="43">
        <f t="shared" si="226"/>
        <v>2645194.309999999</v>
      </c>
    </row>
    <row r="9140" spans="1:6" ht="12.75">
      <c r="A9140" s="50" t="s">
        <v>243</v>
      </c>
      <c r="B9140" s="39" t="s">
        <v>256</v>
      </c>
      <c r="C9140" s="40">
        <v>207079.48999999807</v>
      </c>
      <c r="D9140" s="42">
        <v>0</v>
      </c>
      <c r="E9140" s="41">
        <v>92000</v>
      </c>
      <c r="F9140" s="43">
        <f t="shared" si="226"/>
        <v>115079.48999999807</v>
      </c>
    </row>
    <row r="9141" spans="1:6" ht="12.75">
      <c r="A9141" s="50" t="s">
        <v>244</v>
      </c>
      <c r="B9141" s="39" t="s">
        <v>257</v>
      </c>
      <c r="C9141" s="40">
        <v>-0.05000000004656613</v>
      </c>
      <c r="D9141" s="42">
        <v>0</v>
      </c>
      <c r="E9141" s="41">
        <v>0</v>
      </c>
      <c r="F9141" s="43">
        <f t="shared" si="226"/>
        <v>-0.05000000004656613</v>
      </c>
    </row>
    <row r="9142" spans="1:6" ht="12.75">
      <c r="A9142" s="50" t="s">
        <v>245</v>
      </c>
      <c r="B9142" s="39" t="s">
        <v>258</v>
      </c>
      <c r="C9142" s="40">
        <v>0.5600000000558794</v>
      </c>
      <c r="D9142" s="42">
        <v>0</v>
      </c>
      <c r="E9142" s="41">
        <v>0</v>
      </c>
      <c r="F9142" s="43">
        <f t="shared" si="226"/>
        <v>0.5600000000558794</v>
      </c>
    </row>
    <row r="9143" spans="1:6" ht="12.75">
      <c r="A9143" s="51">
        <v>980</v>
      </c>
      <c r="B9143" s="39" t="s">
        <v>259</v>
      </c>
      <c r="C9143" s="40">
        <v>6677859.610000001</v>
      </c>
      <c r="D9143" s="42">
        <v>0</v>
      </c>
      <c r="E9143" s="41">
        <v>0</v>
      </c>
      <c r="F9143" s="43">
        <f t="shared" si="226"/>
        <v>6677859.610000001</v>
      </c>
    </row>
    <row r="9144" spans="1:6" ht="12.75">
      <c r="A9144" s="51"/>
      <c r="B9144" s="39" t="s">
        <v>29</v>
      </c>
      <c r="C9144" s="40">
        <v>59496.08999999892</v>
      </c>
      <c r="D9144" s="42">
        <v>0</v>
      </c>
      <c r="E9144" s="41">
        <v>0</v>
      </c>
      <c r="F9144" s="43">
        <f t="shared" si="226"/>
        <v>59496.08999999892</v>
      </c>
    </row>
    <row r="9145" spans="1:6" ht="12.75">
      <c r="A9145" s="50" t="s">
        <v>246</v>
      </c>
      <c r="B9145" s="39" t="s">
        <v>30</v>
      </c>
      <c r="C9145" s="40">
        <v>147636.19000000003</v>
      </c>
      <c r="D9145" s="42">
        <v>0</v>
      </c>
      <c r="E9145" s="41">
        <v>0</v>
      </c>
      <c r="F9145" s="43">
        <f t="shared" si="226"/>
        <v>147636.19000000003</v>
      </c>
    </row>
    <row r="9146" spans="1:6" ht="12.75">
      <c r="A9146" s="50"/>
      <c r="B9146" s="39" t="s">
        <v>67</v>
      </c>
      <c r="C9146" s="40">
        <v>1977892.1800000002</v>
      </c>
      <c r="D9146" s="42">
        <v>0</v>
      </c>
      <c r="E9146" s="41">
        <v>0</v>
      </c>
      <c r="F9146" s="43">
        <f t="shared" si="226"/>
        <v>1977892.1800000002</v>
      </c>
    </row>
    <row r="9147" spans="1:6" ht="12.75">
      <c r="A9147" s="50"/>
      <c r="B9147" s="44" t="s">
        <v>66</v>
      </c>
      <c r="C9147" s="40">
        <v>198783.13999999993</v>
      </c>
      <c r="D9147" s="42">
        <v>61737</v>
      </c>
      <c r="E9147" s="41">
        <v>0</v>
      </c>
      <c r="F9147" s="43">
        <f t="shared" si="226"/>
        <v>260520.13999999993</v>
      </c>
    </row>
    <row r="9148" spans="1:6" ht="15">
      <c r="A9148" s="52"/>
      <c r="B9148" s="45" t="s">
        <v>5</v>
      </c>
      <c r="C9148" s="46">
        <v>37443734.14999997</v>
      </c>
      <c r="D9148" s="47">
        <f>SUM(D9123:D9147)</f>
        <v>4204153.67</v>
      </c>
      <c r="E9148" s="47">
        <f>SUM(E9123:E9147)</f>
        <v>458795.68</v>
      </c>
      <c r="F9148" s="46">
        <f>SUM(F9123:F9147)</f>
        <v>41189092.13999997</v>
      </c>
    </row>
    <row r="9160" ht="12.75">
      <c r="B9160" s="37" t="s">
        <v>18</v>
      </c>
    </row>
    <row r="9161" spans="2:6" ht="12.75">
      <c r="B9161" s="34" t="s">
        <v>19</v>
      </c>
      <c r="C9161" s="35"/>
      <c r="D9161" s="35"/>
      <c r="E9161" s="36"/>
      <c r="F9161" s="36"/>
    </row>
    <row r="9162" spans="2:6" ht="15.75">
      <c r="B9162" s="34"/>
      <c r="C9162" s="14" t="s">
        <v>25</v>
      </c>
      <c r="D9162" s="14"/>
      <c r="E9162" s="15"/>
      <c r="F9162" s="38">
        <v>228</v>
      </c>
    </row>
    <row r="9163" spans="1:6" ht="12.75">
      <c r="A9163" s="49"/>
      <c r="B9163" s="58" t="s">
        <v>7</v>
      </c>
      <c r="C9163" s="60" t="s">
        <v>374</v>
      </c>
      <c r="D9163" s="60" t="s">
        <v>4</v>
      </c>
      <c r="E9163" s="60" t="s">
        <v>6</v>
      </c>
      <c r="F9163" s="60" t="s">
        <v>375</v>
      </c>
    </row>
    <row r="9164" spans="1:6" ht="12.75">
      <c r="A9164" s="49" t="s">
        <v>228</v>
      </c>
      <c r="B9164" s="59"/>
      <c r="C9164" s="61"/>
      <c r="D9164" s="61"/>
      <c r="E9164" s="61"/>
      <c r="F9164" s="61"/>
    </row>
    <row r="9165" spans="1:6" ht="12.75">
      <c r="A9165" s="50"/>
      <c r="B9165" s="39" t="s">
        <v>8</v>
      </c>
      <c r="C9165" s="40">
        <v>37339.189999982715</v>
      </c>
      <c r="D9165" s="41">
        <v>0</v>
      </c>
      <c r="E9165" s="42">
        <v>0</v>
      </c>
      <c r="F9165" s="43">
        <f>C9165+D9165-E9165</f>
        <v>37339.189999982715</v>
      </c>
    </row>
    <row r="9166" spans="1:6" ht="12.75">
      <c r="A9166" s="50" t="s">
        <v>229</v>
      </c>
      <c r="B9166" s="39" t="s">
        <v>9</v>
      </c>
      <c r="C9166" s="40">
        <v>7140136.9</v>
      </c>
      <c r="D9166" s="42">
        <v>0</v>
      </c>
      <c r="E9166" s="41">
        <v>3919398.33</v>
      </c>
      <c r="F9166" s="43">
        <f>C9166+D9166-E9166</f>
        <v>3220738.5700000003</v>
      </c>
    </row>
    <row r="9167" spans="1:6" ht="12.75">
      <c r="A9167" s="50" t="s">
        <v>230</v>
      </c>
      <c r="B9167" s="39" t="s">
        <v>10</v>
      </c>
      <c r="C9167" s="40">
        <v>6239525.48</v>
      </c>
      <c r="D9167" s="42">
        <v>0</v>
      </c>
      <c r="E9167" s="41">
        <v>0</v>
      </c>
      <c r="F9167" s="43">
        <f>C9167+D9167-E9167</f>
        <v>6239525.48</v>
      </c>
    </row>
    <row r="9168" spans="1:6" ht="12.75">
      <c r="A9168" s="50" t="s">
        <v>232</v>
      </c>
      <c r="B9168" s="39" t="s">
        <v>247</v>
      </c>
      <c r="C9168" s="40">
        <v>-12513.80000000121</v>
      </c>
      <c r="D9168" s="42">
        <v>0</v>
      </c>
      <c r="E9168" s="41">
        <v>0</v>
      </c>
      <c r="F9168" s="43">
        <f>C9168+D9168-E9168</f>
        <v>-12513.80000000121</v>
      </c>
    </row>
    <row r="9169" spans="1:6" ht="12.75">
      <c r="A9169" s="51">
        <v>958</v>
      </c>
      <c r="B9169" s="39" t="s">
        <v>154</v>
      </c>
      <c r="C9169" s="40">
        <v>-0.01000000024214387</v>
      </c>
      <c r="D9169" s="42">
        <v>0</v>
      </c>
      <c r="E9169" s="41">
        <v>0</v>
      </c>
      <c r="F9169" s="43">
        <f>C9169+D9169-E9169</f>
        <v>-0.01000000024214387</v>
      </c>
    </row>
    <row r="9170" spans="1:6" ht="12.75">
      <c r="A9170" s="50" t="s">
        <v>233</v>
      </c>
      <c r="B9170" s="39" t="s">
        <v>12</v>
      </c>
      <c r="C9170" s="40">
        <v>-34741.609999998356</v>
      </c>
      <c r="D9170" s="42">
        <v>0</v>
      </c>
      <c r="E9170" s="41">
        <v>0</v>
      </c>
      <c r="F9170" s="43">
        <f aca="true" t="shared" si="227" ref="F9170:F9189">C9170+D9170-E9170</f>
        <v>-34741.609999998356</v>
      </c>
    </row>
    <row r="9171" spans="1:6" ht="12.75">
      <c r="A9171" s="50" t="s">
        <v>306</v>
      </c>
      <c r="B9171" s="39" t="s">
        <v>307</v>
      </c>
      <c r="C9171" s="40">
        <v>0</v>
      </c>
      <c r="D9171" s="42">
        <v>0</v>
      </c>
      <c r="E9171" s="41">
        <v>0</v>
      </c>
      <c r="F9171" s="43">
        <f t="shared" si="227"/>
        <v>0</v>
      </c>
    </row>
    <row r="9172" spans="1:6" ht="12.75">
      <c r="A9172" s="51" t="s">
        <v>234</v>
      </c>
      <c r="B9172" s="39" t="s">
        <v>248</v>
      </c>
      <c r="C9172" s="40">
        <v>1006141.2499999998</v>
      </c>
      <c r="D9172" s="42">
        <v>0</v>
      </c>
      <c r="E9172" s="41">
        <v>1007418</v>
      </c>
      <c r="F9172" s="43">
        <f t="shared" si="227"/>
        <v>-1276.7500000002328</v>
      </c>
    </row>
    <row r="9173" spans="1:6" ht="12.75">
      <c r="A9173" s="50" t="s">
        <v>231</v>
      </c>
      <c r="B9173" s="39" t="s">
        <v>249</v>
      </c>
      <c r="C9173" s="40">
        <v>368137.8499999973</v>
      </c>
      <c r="D9173" s="42">
        <v>0</v>
      </c>
      <c r="E9173" s="41">
        <v>365286.85</v>
      </c>
      <c r="F9173" s="43">
        <f t="shared" si="227"/>
        <v>2850.9999999973224</v>
      </c>
    </row>
    <row r="9174" spans="1:6" ht="12.75">
      <c r="A9174" s="51" t="s">
        <v>235</v>
      </c>
      <c r="B9174" s="39" t="s">
        <v>250</v>
      </c>
      <c r="C9174" s="40">
        <v>518419.31000000983</v>
      </c>
      <c r="D9174" s="42">
        <v>0</v>
      </c>
      <c r="E9174" s="41">
        <v>0</v>
      </c>
      <c r="F9174" s="43">
        <f t="shared" si="227"/>
        <v>518419.31000000983</v>
      </c>
    </row>
    <row r="9175" spans="1:6" ht="12.75">
      <c r="A9175" s="50" t="s">
        <v>236</v>
      </c>
      <c r="B9175" s="39" t="s">
        <v>251</v>
      </c>
      <c r="C9175" s="40">
        <v>2495144.3900000006</v>
      </c>
      <c r="D9175" s="42">
        <v>0</v>
      </c>
      <c r="E9175" s="41">
        <v>48400</v>
      </c>
      <c r="F9175" s="43">
        <f t="shared" si="227"/>
        <v>2446744.3900000006</v>
      </c>
    </row>
    <row r="9176" spans="1:6" ht="12.75">
      <c r="A9176" s="50" t="s">
        <v>237</v>
      </c>
      <c r="B9176" s="39" t="s">
        <v>252</v>
      </c>
      <c r="C9176" s="40">
        <v>2340096.5200000005</v>
      </c>
      <c r="D9176" s="42">
        <v>0</v>
      </c>
      <c r="E9176" s="41">
        <v>39490</v>
      </c>
      <c r="F9176" s="43">
        <f t="shared" si="227"/>
        <v>2300606.5200000005</v>
      </c>
    </row>
    <row r="9177" spans="1:6" ht="12.75">
      <c r="A9177" s="50" t="s">
        <v>238</v>
      </c>
      <c r="B9177" s="39" t="s">
        <v>253</v>
      </c>
      <c r="C9177" s="40">
        <v>737556.4800000004</v>
      </c>
      <c r="D9177" s="42">
        <v>0</v>
      </c>
      <c r="E9177" s="41">
        <v>0</v>
      </c>
      <c r="F9177" s="43">
        <f t="shared" si="227"/>
        <v>737556.4800000004</v>
      </c>
    </row>
    <row r="9178" spans="1:6" ht="12.75">
      <c r="A9178" s="50" t="s">
        <v>239</v>
      </c>
      <c r="B9178" s="39" t="s">
        <v>15</v>
      </c>
      <c r="C9178" s="40">
        <v>198.2199999999284</v>
      </c>
      <c r="D9178" s="42">
        <v>0</v>
      </c>
      <c r="E9178" s="41">
        <v>0</v>
      </c>
      <c r="F9178" s="43">
        <f t="shared" si="227"/>
        <v>198.2199999999284</v>
      </c>
    </row>
    <row r="9179" spans="1:6" ht="12.75">
      <c r="A9179" s="50" t="s">
        <v>240</v>
      </c>
      <c r="B9179" s="39" t="s">
        <v>254</v>
      </c>
      <c r="C9179" s="40">
        <v>2405918.38</v>
      </c>
      <c r="D9179" s="42">
        <v>0</v>
      </c>
      <c r="E9179" s="41">
        <v>99279.36</v>
      </c>
      <c r="F9179" s="43">
        <f t="shared" si="227"/>
        <v>2306639.02</v>
      </c>
    </row>
    <row r="9180" spans="1:6" ht="12.75">
      <c r="A9180" s="50" t="s">
        <v>242</v>
      </c>
      <c r="B9180" s="39" t="s">
        <v>255</v>
      </c>
      <c r="C9180" s="40">
        <v>6064055.06999999</v>
      </c>
      <c r="D9180" s="42">
        <v>0</v>
      </c>
      <c r="E9180" s="41">
        <v>1699393.1</v>
      </c>
      <c r="F9180" s="43">
        <f t="shared" si="227"/>
        <v>4364661.9699999895</v>
      </c>
    </row>
    <row r="9181" spans="1:6" ht="12.75">
      <c r="A9181" s="50" t="s">
        <v>241</v>
      </c>
      <c r="B9181" s="39" t="s">
        <v>17</v>
      </c>
      <c r="C9181" s="40">
        <v>2645194.309999999</v>
      </c>
      <c r="D9181" s="42">
        <v>0</v>
      </c>
      <c r="E9181" s="41">
        <v>999815.63</v>
      </c>
      <c r="F9181" s="43">
        <f t="shared" si="227"/>
        <v>1645378.6799999992</v>
      </c>
    </row>
    <row r="9182" spans="1:6" ht="12.75">
      <c r="A9182" s="50" t="s">
        <v>243</v>
      </c>
      <c r="B9182" s="39" t="s">
        <v>256</v>
      </c>
      <c r="C9182" s="40">
        <v>115079.48999999807</v>
      </c>
      <c r="D9182" s="42">
        <v>0</v>
      </c>
      <c r="E9182" s="41">
        <v>0</v>
      </c>
      <c r="F9182" s="43">
        <f t="shared" si="227"/>
        <v>115079.48999999807</v>
      </c>
    </row>
    <row r="9183" spans="1:6" ht="12.75">
      <c r="A9183" s="50" t="s">
        <v>244</v>
      </c>
      <c r="B9183" s="39" t="s">
        <v>257</v>
      </c>
      <c r="C9183" s="40">
        <v>-0.05000000004656613</v>
      </c>
      <c r="D9183" s="42">
        <v>0</v>
      </c>
      <c r="E9183" s="41">
        <v>0</v>
      </c>
      <c r="F9183" s="43">
        <f t="shared" si="227"/>
        <v>-0.05000000004656613</v>
      </c>
    </row>
    <row r="9184" spans="1:6" ht="12.75">
      <c r="A9184" s="50" t="s">
        <v>245</v>
      </c>
      <c r="B9184" s="39" t="s">
        <v>258</v>
      </c>
      <c r="C9184" s="40">
        <v>0.5600000000558794</v>
      </c>
      <c r="D9184" s="42">
        <v>0</v>
      </c>
      <c r="E9184" s="41">
        <v>0</v>
      </c>
      <c r="F9184" s="43">
        <f t="shared" si="227"/>
        <v>0.5600000000558794</v>
      </c>
    </row>
    <row r="9185" spans="1:6" ht="12.75">
      <c r="A9185" s="51">
        <v>980</v>
      </c>
      <c r="B9185" s="39" t="s">
        <v>259</v>
      </c>
      <c r="C9185" s="40">
        <v>6677859.610000001</v>
      </c>
      <c r="D9185" s="42">
        <v>0</v>
      </c>
      <c r="E9185" s="41">
        <v>0</v>
      </c>
      <c r="F9185" s="43">
        <f t="shared" si="227"/>
        <v>6677859.610000001</v>
      </c>
    </row>
    <row r="9186" spans="1:6" ht="12.75">
      <c r="A9186" s="51"/>
      <c r="B9186" s="39" t="s">
        <v>29</v>
      </c>
      <c r="C9186" s="40">
        <v>59496.08999999892</v>
      </c>
      <c r="D9186" s="42">
        <v>0</v>
      </c>
      <c r="E9186" s="41">
        <v>0</v>
      </c>
      <c r="F9186" s="43">
        <f t="shared" si="227"/>
        <v>59496.08999999892</v>
      </c>
    </row>
    <row r="9187" spans="1:6" ht="12.75">
      <c r="A9187" s="50" t="s">
        <v>246</v>
      </c>
      <c r="B9187" s="39" t="s">
        <v>30</v>
      </c>
      <c r="C9187" s="40">
        <v>147636.19000000003</v>
      </c>
      <c r="D9187" s="42">
        <v>0</v>
      </c>
      <c r="E9187" s="41">
        <v>0</v>
      </c>
      <c r="F9187" s="43">
        <f t="shared" si="227"/>
        <v>147636.19000000003</v>
      </c>
    </row>
    <row r="9188" spans="1:6" ht="12.75">
      <c r="A9188" s="50"/>
      <c r="B9188" s="39" t="s">
        <v>67</v>
      </c>
      <c r="C9188" s="40">
        <v>1977892.1800000002</v>
      </c>
      <c r="D9188" s="42">
        <v>0</v>
      </c>
      <c r="E9188" s="41">
        <v>0</v>
      </c>
      <c r="F9188" s="43">
        <f t="shared" si="227"/>
        <v>1977892.1800000002</v>
      </c>
    </row>
    <row r="9189" spans="1:6" ht="12.75">
      <c r="A9189" s="50"/>
      <c r="B9189" s="44" t="s">
        <v>66</v>
      </c>
      <c r="C9189" s="40">
        <v>260520.13999999993</v>
      </c>
      <c r="D9189" s="42">
        <v>2106.5</v>
      </c>
      <c r="E9189" s="41">
        <v>0</v>
      </c>
      <c r="F9189" s="43">
        <f t="shared" si="227"/>
        <v>262626.6399999999</v>
      </c>
    </row>
    <row r="9190" spans="1:6" ht="15">
      <c r="A9190" s="52"/>
      <c r="B9190" s="45" t="s">
        <v>5</v>
      </c>
      <c r="C9190" s="46">
        <v>41189092.13999997</v>
      </c>
      <c r="D9190" s="47">
        <f>SUM(D9165:D9189)</f>
        <v>2106.5</v>
      </c>
      <c r="E9190" s="47">
        <f>SUM(E9165:E9189)</f>
        <v>8178481.2700000005</v>
      </c>
      <c r="F9190" s="46">
        <f>SUM(F9165:F9189)</f>
        <v>33012717.36999999</v>
      </c>
    </row>
    <row r="9203" ht="12.75">
      <c r="B9203" s="37" t="s">
        <v>18</v>
      </c>
    </row>
    <row r="9204" spans="2:6" ht="12.75">
      <c r="B9204" s="34" t="s">
        <v>19</v>
      </c>
      <c r="C9204" s="35"/>
      <c r="D9204" s="35"/>
      <c r="E9204" s="36"/>
      <c r="F9204" s="36"/>
    </row>
    <row r="9205" spans="2:6" ht="15.75">
      <c r="B9205" s="34"/>
      <c r="C9205" s="14" t="s">
        <v>25</v>
      </c>
      <c r="D9205" s="14"/>
      <c r="E9205" s="15"/>
      <c r="F9205" s="38">
        <v>229</v>
      </c>
    </row>
    <row r="9206" spans="1:6" ht="12.75">
      <c r="A9206" s="49"/>
      <c r="B9206" s="58" t="s">
        <v>7</v>
      </c>
      <c r="C9206" s="60" t="s">
        <v>375</v>
      </c>
      <c r="D9206" s="60" t="s">
        <v>4</v>
      </c>
      <c r="E9206" s="60" t="s">
        <v>6</v>
      </c>
      <c r="F9206" s="60" t="s">
        <v>376</v>
      </c>
    </row>
    <row r="9207" spans="1:6" ht="12.75">
      <c r="A9207" s="49" t="s">
        <v>228</v>
      </c>
      <c r="B9207" s="59"/>
      <c r="C9207" s="61"/>
      <c r="D9207" s="61"/>
      <c r="E9207" s="61"/>
      <c r="F9207" s="61"/>
    </row>
    <row r="9208" spans="1:6" ht="12.75">
      <c r="A9208" s="50"/>
      <c r="B9208" s="39" t="s">
        <v>8</v>
      </c>
      <c r="C9208" s="40">
        <v>37339.189999982715</v>
      </c>
      <c r="D9208" s="41">
        <v>59308120</v>
      </c>
      <c r="E9208" s="42">
        <v>59662390.36</v>
      </c>
      <c r="F9208" s="43">
        <f>C9208+D9208-E9208</f>
        <v>-316931.1700000167</v>
      </c>
    </row>
    <row r="9209" spans="1:6" ht="12.75">
      <c r="A9209" s="50" t="s">
        <v>229</v>
      </c>
      <c r="B9209" s="39" t="s">
        <v>9</v>
      </c>
      <c r="C9209" s="40">
        <v>3220738.5700000003</v>
      </c>
      <c r="D9209" s="42">
        <v>0</v>
      </c>
      <c r="E9209" s="41">
        <v>153406.56</v>
      </c>
      <c r="F9209" s="43">
        <f>C9209+D9209-E9209</f>
        <v>3067332.0100000002</v>
      </c>
    </row>
    <row r="9210" spans="1:6" ht="12.75">
      <c r="A9210" s="50" t="s">
        <v>230</v>
      </c>
      <c r="B9210" s="39" t="s">
        <v>10</v>
      </c>
      <c r="C9210" s="40">
        <v>6239525.48</v>
      </c>
      <c r="D9210" s="42">
        <v>0</v>
      </c>
      <c r="E9210" s="41">
        <v>0</v>
      </c>
      <c r="F9210" s="43">
        <f>C9210+D9210-E9210</f>
        <v>6239525.48</v>
      </c>
    </row>
    <row r="9211" spans="1:6" ht="12.75">
      <c r="A9211" s="50" t="s">
        <v>232</v>
      </c>
      <c r="B9211" s="39" t="s">
        <v>247</v>
      </c>
      <c r="C9211" s="40">
        <v>-12513.80000000121</v>
      </c>
      <c r="D9211" s="42">
        <v>0</v>
      </c>
      <c r="E9211" s="41">
        <v>0</v>
      </c>
      <c r="F9211" s="43">
        <f>C9211+D9211-E9211</f>
        <v>-12513.80000000121</v>
      </c>
    </row>
    <row r="9212" spans="1:6" ht="12.75">
      <c r="A9212" s="51">
        <v>958</v>
      </c>
      <c r="B9212" s="39" t="s">
        <v>154</v>
      </c>
      <c r="C9212" s="40">
        <v>-0.01000000024214387</v>
      </c>
      <c r="D9212" s="42">
        <v>0</v>
      </c>
      <c r="E9212" s="41">
        <v>0</v>
      </c>
      <c r="F9212" s="43">
        <f>C9212+D9212-E9212</f>
        <v>-0.01000000024214387</v>
      </c>
    </row>
    <row r="9213" spans="1:6" ht="12.75">
      <c r="A9213" s="50" t="s">
        <v>233</v>
      </c>
      <c r="B9213" s="39" t="s">
        <v>12</v>
      </c>
      <c r="C9213" s="40">
        <v>-34741.609999998356</v>
      </c>
      <c r="D9213" s="42">
        <v>0</v>
      </c>
      <c r="E9213" s="41">
        <v>0</v>
      </c>
      <c r="F9213" s="43">
        <f aca="true" t="shared" si="228" ref="F9213:F9232">C9213+D9213-E9213</f>
        <v>-34741.609999998356</v>
      </c>
    </row>
    <row r="9214" spans="1:6" ht="12.75">
      <c r="A9214" s="50" t="s">
        <v>306</v>
      </c>
      <c r="B9214" s="39" t="s">
        <v>307</v>
      </c>
      <c r="C9214" s="40">
        <v>0</v>
      </c>
      <c r="D9214" s="42">
        <v>0</v>
      </c>
      <c r="E9214" s="41">
        <v>0</v>
      </c>
      <c r="F9214" s="43">
        <f t="shared" si="228"/>
        <v>0</v>
      </c>
    </row>
    <row r="9215" spans="1:6" ht="12.75">
      <c r="A9215" s="51" t="s">
        <v>234</v>
      </c>
      <c r="B9215" s="39" t="s">
        <v>248</v>
      </c>
      <c r="C9215" s="40">
        <v>-1276.7500000002328</v>
      </c>
      <c r="D9215" s="42">
        <v>0</v>
      </c>
      <c r="E9215" s="41">
        <v>0</v>
      </c>
      <c r="F9215" s="43">
        <f t="shared" si="228"/>
        <v>-1276.7500000002328</v>
      </c>
    </row>
    <row r="9216" spans="1:6" ht="12.75">
      <c r="A9216" s="50" t="s">
        <v>231</v>
      </c>
      <c r="B9216" s="39" t="s">
        <v>249</v>
      </c>
      <c r="C9216" s="40">
        <v>2850.9999999973224</v>
      </c>
      <c r="D9216" s="42">
        <v>954310.2</v>
      </c>
      <c r="E9216" s="41">
        <v>0</v>
      </c>
      <c r="F9216" s="43">
        <f t="shared" si="228"/>
        <v>957161.1999999973</v>
      </c>
    </row>
    <row r="9217" spans="1:6" ht="12.75">
      <c r="A9217" s="51" t="s">
        <v>235</v>
      </c>
      <c r="B9217" s="39" t="s">
        <v>250</v>
      </c>
      <c r="C9217" s="40">
        <v>518419.31000000983</v>
      </c>
      <c r="D9217" s="42">
        <v>0</v>
      </c>
      <c r="E9217" s="41">
        <v>0</v>
      </c>
      <c r="F9217" s="43">
        <f t="shared" si="228"/>
        <v>518419.31000000983</v>
      </c>
    </row>
    <row r="9218" spans="1:6" ht="12.75">
      <c r="A9218" s="50" t="s">
        <v>236</v>
      </c>
      <c r="B9218" s="39" t="s">
        <v>251</v>
      </c>
      <c r="C9218" s="40">
        <v>2446744.3900000006</v>
      </c>
      <c r="D9218" s="42">
        <v>0</v>
      </c>
      <c r="E9218" s="41">
        <v>0</v>
      </c>
      <c r="F9218" s="43">
        <f t="shared" si="228"/>
        <v>2446744.3900000006</v>
      </c>
    </row>
    <row r="9219" spans="1:6" ht="12.75">
      <c r="A9219" s="50" t="s">
        <v>237</v>
      </c>
      <c r="B9219" s="39" t="s">
        <v>252</v>
      </c>
      <c r="C9219" s="40">
        <v>2300606.5200000005</v>
      </c>
      <c r="D9219" s="42">
        <v>0</v>
      </c>
      <c r="E9219" s="41">
        <v>0</v>
      </c>
      <c r="F9219" s="43">
        <f t="shared" si="228"/>
        <v>2300606.5200000005</v>
      </c>
    </row>
    <row r="9220" spans="1:6" ht="12.75">
      <c r="A9220" s="50" t="s">
        <v>238</v>
      </c>
      <c r="B9220" s="39" t="s">
        <v>253</v>
      </c>
      <c r="C9220" s="40">
        <v>737556.4800000004</v>
      </c>
      <c r="D9220" s="42">
        <v>0</v>
      </c>
      <c r="E9220" s="41">
        <v>0</v>
      </c>
      <c r="F9220" s="43">
        <f t="shared" si="228"/>
        <v>737556.4800000004</v>
      </c>
    </row>
    <row r="9221" spans="1:6" ht="12.75">
      <c r="A9221" s="50" t="s">
        <v>239</v>
      </c>
      <c r="B9221" s="39" t="s">
        <v>15</v>
      </c>
      <c r="C9221" s="40">
        <v>198.2199999999284</v>
      </c>
      <c r="D9221" s="42">
        <v>0</v>
      </c>
      <c r="E9221" s="41">
        <v>0</v>
      </c>
      <c r="F9221" s="43">
        <f t="shared" si="228"/>
        <v>198.2199999999284</v>
      </c>
    </row>
    <row r="9222" spans="1:6" ht="12.75">
      <c r="A9222" s="50" t="s">
        <v>240</v>
      </c>
      <c r="B9222" s="39" t="s">
        <v>254</v>
      </c>
      <c r="C9222" s="40">
        <v>2306639.02</v>
      </c>
      <c r="D9222" s="42">
        <v>0</v>
      </c>
      <c r="E9222" s="41">
        <v>0</v>
      </c>
      <c r="F9222" s="43">
        <f t="shared" si="228"/>
        <v>2306639.02</v>
      </c>
    </row>
    <row r="9223" spans="1:6" ht="12.75">
      <c r="A9223" s="50" t="s">
        <v>242</v>
      </c>
      <c r="B9223" s="39" t="s">
        <v>255</v>
      </c>
      <c r="C9223" s="40">
        <v>4364661.9699999895</v>
      </c>
      <c r="D9223" s="42">
        <v>0</v>
      </c>
      <c r="E9223" s="41">
        <v>0</v>
      </c>
      <c r="F9223" s="43">
        <f t="shared" si="228"/>
        <v>4364661.9699999895</v>
      </c>
    </row>
    <row r="9224" spans="1:6" ht="12.75">
      <c r="A9224" s="50" t="s">
        <v>241</v>
      </c>
      <c r="B9224" s="39" t="s">
        <v>17</v>
      </c>
      <c r="C9224" s="40">
        <v>1645378.6799999992</v>
      </c>
      <c r="D9224" s="42">
        <v>0</v>
      </c>
      <c r="E9224" s="41">
        <v>0</v>
      </c>
      <c r="F9224" s="43">
        <f t="shared" si="228"/>
        <v>1645378.6799999992</v>
      </c>
    </row>
    <row r="9225" spans="1:6" ht="12.75">
      <c r="A9225" s="50" t="s">
        <v>243</v>
      </c>
      <c r="B9225" s="39" t="s">
        <v>256</v>
      </c>
      <c r="C9225" s="40">
        <v>115079.48999999807</v>
      </c>
      <c r="D9225" s="42">
        <v>10075.32</v>
      </c>
      <c r="E9225" s="41">
        <v>0</v>
      </c>
      <c r="F9225" s="43">
        <f t="shared" si="228"/>
        <v>125154.80999999808</v>
      </c>
    </row>
    <row r="9226" spans="1:6" ht="12.75">
      <c r="A9226" s="50" t="s">
        <v>244</v>
      </c>
      <c r="B9226" s="39" t="s">
        <v>257</v>
      </c>
      <c r="C9226" s="40">
        <v>-0.05000000004656613</v>
      </c>
      <c r="D9226" s="42">
        <v>0</v>
      </c>
      <c r="E9226" s="41">
        <v>0</v>
      </c>
      <c r="F9226" s="43">
        <f t="shared" si="228"/>
        <v>-0.05000000004656613</v>
      </c>
    </row>
    <row r="9227" spans="1:6" ht="12.75">
      <c r="A9227" s="50" t="s">
        <v>245</v>
      </c>
      <c r="B9227" s="39" t="s">
        <v>258</v>
      </c>
      <c r="C9227" s="40">
        <v>0.5600000000558794</v>
      </c>
      <c r="D9227" s="42">
        <v>0</v>
      </c>
      <c r="E9227" s="41">
        <v>0</v>
      </c>
      <c r="F9227" s="43">
        <f t="shared" si="228"/>
        <v>0.5600000000558794</v>
      </c>
    </row>
    <row r="9228" spans="1:6" ht="12.75">
      <c r="A9228" s="51">
        <v>980</v>
      </c>
      <c r="B9228" s="39" t="s">
        <v>259</v>
      </c>
      <c r="C9228" s="40">
        <v>6677859.610000001</v>
      </c>
      <c r="D9228" s="42">
        <v>0</v>
      </c>
      <c r="E9228" s="41">
        <v>0</v>
      </c>
      <c r="F9228" s="43">
        <f t="shared" si="228"/>
        <v>6677859.610000001</v>
      </c>
    </row>
    <row r="9229" spans="1:6" ht="12.75">
      <c r="A9229" s="51"/>
      <c r="B9229" s="39" t="s">
        <v>29</v>
      </c>
      <c r="C9229" s="40">
        <v>59496.08999999892</v>
      </c>
      <c r="D9229" s="42">
        <v>0</v>
      </c>
      <c r="E9229" s="41">
        <v>0</v>
      </c>
      <c r="F9229" s="43">
        <f t="shared" si="228"/>
        <v>59496.08999999892</v>
      </c>
    </row>
    <row r="9230" spans="1:6" ht="12.75">
      <c r="A9230" s="50" t="s">
        <v>246</v>
      </c>
      <c r="B9230" s="39" t="s">
        <v>30</v>
      </c>
      <c r="C9230" s="40">
        <v>147636.19000000003</v>
      </c>
      <c r="D9230" s="42">
        <v>0</v>
      </c>
      <c r="E9230" s="41">
        <v>33307.29</v>
      </c>
      <c r="F9230" s="43">
        <f t="shared" si="228"/>
        <v>114328.90000000002</v>
      </c>
    </row>
    <row r="9231" spans="1:6" ht="12.75">
      <c r="A9231" s="50"/>
      <c r="B9231" s="39" t="s">
        <v>67</v>
      </c>
      <c r="C9231" s="40">
        <v>1977892.1800000002</v>
      </c>
      <c r="D9231" s="42">
        <v>275540.24</v>
      </c>
      <c r="E9231" s="41">
        <v>0</v>
      </c>
      <c r="F9231" s="43">
        <f t="shared" si="228"/>
        <v>2253432.42</v>
      </c>
    </row>
    <row r="9232" spans="1:6" ht="12.75">
      <c r="A9232" s="50"/>
      <c r="B9232" s="44" t="s">
        <v>66</v>
      </c>
      <c r="C9232" s="40">
        <v>262626.6399999999</v>
      </c>
      <c r="D9232" s="42">
        <v>0</v>
      </c>
      <c r="E9232" s="41">
        <v>83869.83</v>
      </c>
      <c r="F9232" s="43">
        <f t="shared" si="228"/>
        <v>178756.80999999988</v>
      </c>
    </row>
    <row r="9233" spans="1:6" ht="15">
      <c r="A9233" s="52"/>
      <c r="B9233" s="45" t="s">
        <v>5</v>
      </c>
      <c r="C9233" s="46">
        <v>33012717.36999999</v>
      </c>
      <c r="D9233" s="47">
        <f>SUM(D9208:D9232)</f>
        <v>60548045.760000005</v>
      </c>
      <c r="E9233" s="47">
        <f>SUM(E9208:E9232)</f>
        <v>59932974.04</v>
      </c>
      <c r="F9233" s="46">
        <f>SUM(F9208:F9232)</f>
        <v>33627789.08999998</v>
      </c>
    </row>
    <row r="9245" ht="12.75">
      <c r="B9245" s="37" t="s">
        <v>18</v>
      </c>
    </row>
    <row r="9246" spans="2:6" ht="12.75">
      <c r="B9246" s="34" t="s">
        <v>19</v>
      </c>
      <c r="C9246" s="35"/>
      <c r="D9246" s="35"/>
      <c r="E9246" s="36"/>
      <c r="F9246" s="36"/>
    </row>
    <row r="9247" spans="2:6" ht="15.75">
      <c r="B9247" s="34"/>
      <c r="C9247" s="14" t="s">
        <v>25</v>
      </c>
      <c r="D9247" s="14"/>
      <c r="E9247" s="15"/>
      <c r="F9247" s="38">
        <v>230</v>
      </c>
    </row>
    <row r="9248" spans="1:6" ht="12.75" customHeight="1">
      <c r="A9248" s="49"/>
      <c r="B9248" s="58" t="s">
        <v>7</v>
      </c>
      <c r="C9248" s="60" t="s">
        <v>376</v>
      </c>
      <c r="D9248" s="60" t="s">
        <v>4</v>
      </c>
      <c r="E9248" s="60" t="s">
        <v>6</v>
      </c>
      <c r="F9248" s="60" t="s">
        <v>377</v>
      </c>
    </row>
    <row r="9249" spans="1:6" ht="12.75">
      <c r="A9249" s="49" t="s">
        <v>228</v>
      </c>
      <c r="B9249" s="59"/>
      <c r="C9249" s="61"/>
      <c r="D9249" s="61"/>
      <c r="E9249" s="61"/>
      <c r="F9249" s="61"/>
    </row>
    <row r="9250" spans="1:6" ht="12.75">
      <c r="A9250" s="50"/>
      <c r="B9250" s="39" t="s">
        <v>8</v>
      </c>
      <c r="C9250" s="40">
        <v>-316931.1700000167</v>
      </c>
      <c r="D9250" s="41">
        <v>353350.46</v>
      </c>
      <c r="E9250" s="42">
        <v>0</v>
      </c>
      <c r="F9250" s="43">
        <f>C9250+D9250-E9250</f>
        <v>36419.28999998333</v>
      </c>
    </row>
    <row r="9251" spans="1:6" ht="12.75">
      <c r="A9251" s="50" t="s">
        <v>229</v>
      </c>
      <c r="B9251" s="39" t="s">
        <v>9</v>
      </c>
      <c r="C9251" s="40">
        <v>3067332.0100000002</v>
      </c>
      <c r="D9251" s="42">
        <v>2388.22</v>
      </c>
      <c r="E9251" s="41">
        <v>0</v>
      </c>
      <c r="F9251" s="43">
        <f>C9251+D9251-E9251</f>
        <v>3069720.2300000004</v>
      </c>
    </row>
    <row r="9252" spans="1:6" ht="12.75">
      <c r="A9252" s="50" t="s">
        <v>230</v>
      </c>
      <c r="B9252" s="39" t="s">
        <v>10</v>
      </c>
      <c r="C9252" s="40">
        <v>6239525.48</v>
      </c>
      <c r="D9252" s="42">
        <v>2361458.33</v>
      </c>
      <c r="E9252" s="41">
        <v>0</v>
      </c>
      <c r="F9252" s="43">
        <f>C9252+D9252-E9252</f>
        <v>8600983.81</v>
      </c>
    </row>
    <row r="9253" spans="1:6" ht="12.75">
      <c r="A9253" s="50" t="s">
        <v>232</v>
      </c>
      <c r="B9253" s="39" t="s">
        <v>247</v>
      </c>
      <c r="C9253" s="40">
        <v>-12513.80000000121</v>
      </c>
      <c r="D9253" s="42">
        <v>9078333.33</v>
      </c>
      <c r="E9253" s="41">
        <v>0</v>
      </c>
      <c r="F9253" s="43">
        <f>C9253+D9253-E9253</f>
        <v>9065819.53</v>
      </c>
    </row>
    <row r="9254" spans="1:6" ht="12.75">
      <c r="A9254" s="51">
        <v>958</v>
      </c>
      <c r="B9254" s="39" t="s">
        <v>154</v>
      </c>
      <c r="C9254" s="40">
        <v>-0.01000000024214387</v>
      </c>
      <c r="D9254" s="42">
        <v>0</v>
      </c>
      <c r="E9254" s="41">
        <v>0</v>
      </c>
      <c r="F9254" s="43">
        <f>C9254+D9254-E9254</f>
        <v>-0.01000000024214387</v>
      </c>
    </row>
    <row r="9255" spans="1:6" ht="12.75">
      <c r="A9255" s="50" t="s">
        <v>233</v>
      </c>
      <c r="B9255" s="39" t="s">
        <v>12</v>
      </c>
      <c r="C9255" s="40">
        <v>-34741.609999998356</v>
      </c>
      <c r="D9255" s="42">
        <v>0</v>
      </c>
      <c r="E9255" s="41">
        <v>0</v>
      </c>
      <c r="F9255" s="43">
        <f aca="true" t="shared" si="229" ref="F9255:F9274">C9255+D9255-E9255</f>
        <v>-34741.609999998356</v>
      </c>
    </row>
    <row r="9256" spans="1:6" ht="12.75">
      <c r="A9256" s="50" t="s">
        <v>306</v>
      </c>
      <c r="B9256" s="39" t="s">
        <v>307</v>
      </c>
      <c r="C9256" s="40">
        <v>0</v>
      </c>
      <c r="D9256" s="42">
        <v>0</v>
      </c>
      <c r="E9256" s="41">
        <v>0</v>
      </c>
      <c r="F9256" s="43">
        <f t="shared" si="229"/>
        <v>0</v>
      </c>
    </row>
    <row r="9257" spans="1:6" ht="12.75">
      <c r="A9257" s="51" t="s">
        <v>234</v>
      </c>
      <c r="B9257" s="39" t="s">
        <v>248</v>
      </c>
      <c r="C9257" s="40">
        <v>-1276.7500000002328</v>
      </c>
      <c r="D9257" s="42">
        <v>1356166.67</v>
      </c>
      <c r="E9257" s="41">
        <v>0</v>
      </c>
      <c r="F9257" s="43">
        <f t="shared" si="229"/>
        <v>1354889.9199999997</v>
      </c>
    </row>
    <row r="9258" spans="1:6" ht="12.75">
      <c r="A9258" s="50" t="s">
        <v>231</v>
      </c>
      <c r="B9258" s="39" t="s">
        <v>249</v>
      </c>
      <c r="C9258" s="40">
        <v>957161.1999999973</v>
      </c>
      <c r="D9258" s="42">
        <v>0</v>
      </c>
      <c r="E9258" s="41">
        <v>856266</v>
      </c>
      <c r="F9258" s="43">
        <f t="shared" si="229"/>
        <v>100895.19999999728</v>
      </c>
    </row>
    <row r="9259" spans="1:6" ht="12.75">
      <c r="A9259" s="51" t="s">
        <v>235</v>
      </c>
      <c r="B9259" s="39" t="s">
        <v>250</v>
      </c>
      <c r="C9259" s="40">
        <v>518419.31000000983</v>
      </c>
      <c r="D9259" s="42">
        <v>0</v>
      </c>
      <c r="E9259" s="41">
        <v>0</v>
      </c>
      <c r="F9259" s="43">
        <f t="shared" si="229"/>
        <v>518419.31000000983</v>
      </c>
    </row>
    <row r="9260" spans="1:6" ht="12.75">
      <c r="A9260" s="50" t="s">
        <v>236</v>
      </c>
      <c r="B9260" s="39" t="s">
        <v>251</v>
      </c>
      <c r="C9260" s="40">
        <v>2446744.3900000006</v>
      </c>
      <c r="D9260" s="42">
        <v>508708.33</v>
      </c>
      <c r="E9260" s="41">
        <v>0</v>
      </c>
      <c r="F9260" s="43">
        <f t="shared" si="229"/>
        <v>2955452.7200000007</v>
      </c>
    </row>
    <row r="9261" spans="1:6" ht="12.75">
      <c r="A9261" s="50" t="s">
        <v>237</v>
      </c>
      <c r="B9261" s="39" t="s">
        <v>252</v>
      </c>
      <c r="C9261" s="40">
        <v>2300606.5200000005</v>
      </c>
      <c r="D9261" s="42">
        <v>0</v>
      </c>
      <c r="E9261" s="41">
        <v>0</v>
      </c>
      <c r="F9261" s="43">
        <f t="shared" si="229"/>
        <v>2300606.5200000005</v>
      </c>
    </row>
    <row r="9262" spans="1:6" ht="12.75">
      <c r="A9262" s="50" t="s">
        <v>238</v>
      </c>
      <c r="B9262" s="39" t="s">
        <v>253</v>
      </c>
      <c r="C9262" s="40">
        <v>737556.4800000004</v>
      </c>
      <c r="D9262" s="42">
        <v>2360383.33</v>
      </c>
      <c r="E9262" s="41">
        <v>0</v>
      </c>
      <c r="F9262" s="43">
        <f t="shared" si="229"/>
        <v>3097939.8100000005</v>
      </c>
    </row>
    <row r="9263" spans="1:6" ht="12.75">
      <c r="A9263" s="50" t="s">
        <v>239</v>
      </c>
      <c r="B9263" s="39" t="s">
        <v>15</v>
      </c>
      <c r="C9263" s="40">
        <v>198.2199999999284</v>
      </c>
      <c r="D9263" s="42">
        <v>19041.67</v>
      </c>
      <c r="E9263" s="41">
        <v>0</v>
      </c>
      <c r="F9263" s="43">
        <f t="shared" si="229"/>
        <v>19239.889999999927</v>
      </c>
    </row>
    <row r="9264" spans="1:6" ht="12.75">
      <c r="A9264" s="50" t="s">
        <v>240</v>
      </c>
      <c r="B9264" s="39" t="s">
        <v>254</v>
      </c>
      <c r="C9264" s="40">
        <v>2306639.02</v>
      </c>
      <c r="D9264" s="42">
        <v>334458.33</v>
      </c>
      <c r="E9264" s="41">
        <v>0</v>
      </c>
      <c r="F9264" s="43">
        <f t="shared" si="229"/>
        <v>2641097.35</v>
      </c>
    </row>
    <row r="9265" spans="1:6" ht="12.75">
      <c r="A9265" s="50" t="s">
        <v>242</v>
      </c>
      <c r="B9265" s="39" t="s">
        <v>255</v>
      </c>
      <c r="C9265" s="40">
        <v>4364661.9699999895</v>
      </c>
      <c r="D9265" s="42">
        <v>0</v>
      </c>
      <c r="E9265" s="41">
        <v>0</v>
      </c>
      <c r="F9265" s="43">
        <f t="shared" si="229"/>
        <v>4364661.9699999895</v>
      </c>
    </row>
    <row r="9266" spans="1:6" ht="12.75">
      <c r="A9266" s="50" t="s">
        <v>241</v>
      </c>
      <c r="B9266" s="39" t="s">
        <v>17</v>
      </c>
      <c r="C9266" s="40">
        <v>1645378.6799999992</v>
      </c>
      <c r="D9266" s="42">
        <v>0</v>
      </c>
      <c r="E9266" s="41">
        <v>0</v>
      </c>
      <c r="F9266" s="43">
        <f t="shared" si="229"/>
        <v>1645378.6799999992</v>
      </c>
    </row>
    <row r="9267" spans="1:6" ht="12.75">
      <c r="A9267" s="50" t="s">
        <v>243</v>
      </c>
      <c r="B9267" s="39" t="s">
        <v>256</v>
      </c>
      <c r="C9267" s="40">
        <v>125154.80999999808</v>
      </c>
      <c r="D9267" s="42">
        <v>7593780.94</v>
      </c>
      <c r="E9267" s="41">
        <v>40200</v>
      </c>
      <c r="F9267" s="43">
        <f t="shared" si="229"/>
        <v>7678735.749999998</v>
      </c>
    </row>
    <row r="9268" spans="1:6" ht="12.75">
      <c r="A9268" s="50" t="s">
        <v>244</v>
      </c>
      <c r="B9268" s="39" t="s">
        <v>257</v>
      </c>
      <c r="C9268" s="40">
        <v>-0.05000000004656613</v>
      </c>
      <c r="D9268" s="42">
        <v>0</v>
      </c>
      <c r="E9268" s="41">
        <v>0</v>
      </c>
      <c r="F9268" s="43">
        <f t="shared" si="229"/>
        <v>-0.05000000004656613</v>
      </c>
    </row>
    <row r="9269" spans="1:6" ht="12.75">
      <c r="A9269" s="50" t="s">
        <v>245</v>
      </c>
      <c r="B9269" s="39" t="s">
        <v>258</v>
      </c>
      <c r="C9269" s="40">
        <v>0.5600000000558794</v>
      </c>
      <c r="D9269" s="42">
        <v>0</v>
      </c>
      <c r="E9269" s="41">
        <v>0</v>
      </c>
      <c r="F9269" s="43">
        <f t="shared" si="229"/>
        <v>0.5600000000558794</v>
      </c>
    </row>
    <row r="9270" spans="1:6" ht="12.75">
      <c r="A9270" s="51">
        <v>980</v>
      </c>
      <c r="B9270" s="39" t="s">
        <v>259</v>
      </c>
      <c r="C9270" s="40">
        <v>6677859.610000001</v>
      </c>
      <c r="D9270" s="42">
        <v>0</v>
      </c>
      <c r="E9270" s="41">
        <v>0</v>
      </c>
      <c r="F9270" s="43">
        <f t="shared" si="229"/>
        <v>6677859.610000001</v>
      </c>
    </row>
    <row r="9271" spans="1:6" ht="12.75">
      <c r="A9271" s="51"/>
      <c r="B9271" s="39" t="s">
        <v>29</v>
      </c>
      <c r="C9271" s="40">
        <v>59496.08999999892</v>
      </c>
      <c r="D9271" s="42">
        <v>0</v>
      </c>
      <c r="E9271" s="41">
        <v>0</v>
      </c>
      <c r="F9271" s="43">
        <f t="shared" si="229"/>
        <v>59496.08999999892</v>
      </c>
    </row>
    <row r="9272" spans="1:6" ht="12.75">
      <c r="A9272" s="50" t="s">
        <v>246</v>
      </c>
      <c r="B9272" s="39" t="s">
        <v>30</v>
      </c>
      <c r="C9272" s="40">
        <v>114328.90000000002</v>
      </c>
      <c r="D9272" s="42">
        <v>0</v>
      </c>
      <c r="E9272" s="41">
        <v>0</v>
      </c>
      <c r="F9272" s="43">
        <f t="shared" si="229"/>
        <v>114328.90000000002</v>
      </c>
    </row>
    <row r="9273" spans="1:6" ht="12.75">
      <c r="A9273" s="50"/>
      <c r="B9273" s="39" t="s">
        <v>67</v>
      </c>
      <c r="C9273" s="40">
        <v>2253432.42</v>
      </c>
      <c r="D9273" s="42">
        <v>0</v>
      </c>
      <c r="E9273" s="41">
        <v>683732</v>
      </c>
      <c r="F9273" s="43">
        <f t="shared" si="229"/>
        <v>1569700.42</v>
      </c>
    </row>
    <row r="9274" spans="1:6" ht="12.75">
      <c r="A9274" s="50"/>
      <c r="B9274" s="44" t="s">
        <v>66</v>
      </c>
      <c r="C9274" s="40">
        <v>178756.80999999988</v>
      </c>
      <c r="D9274" s="42">
        <v>44045</v>
      </c>
      <c r="E9274" s="41">
        <v>0</v>
      </c>
      <c r="F9274" s="43">
        <f t="shared" si="229"/>
        <v>222801.80999999988</v>
      </c>
    </row>
    <row r="9275" spans="1:6" ht="15">
      <c r="A9275" s="52"/>
      <c r="B9275" s="45" t="s">
        <v>5</v>
      </c>
      <c r="C9275" s="46">
        <v>33627789.08999998</v>
      </c>
      <c r="D9275" s="47">
        <f>SUM(D9250:D9274)</f>
        <v>24012114.61</v>
      </c>
      <c r="E9275" s="47">
        <f>SUM(E9250:E9274)</f>
        <v>1580198</v>
      </c>
      <c r="F9275" s="46">
        <f>SUM(F9250:F9274)</f>
        <v>56059705.69999998</v>
      </c>
    </row>
    <row r="9289" ht="12.75">
      <c r="B9289" s="37" t="s">
        <v>18</v>
      </c>
    </row>
    <row r="9290" spans="2:6" ht="12.75">
      <c r="B9290" s="34" t="s">
        <v>19</v>
      </c>
      <c r="C9290" s="35"/>
      <c r="D9290" s="35"/>
      <c r="E9290" s="36"/>
      <c r="F9290" s="36"/>
    </row>
    <row r="9291" spans="2:6" ht="15.75">
      <c r="B9291" s="34"/>
      <c r="C9291" s="14" t="s">
        <v>25</v>
      </c>
      <c r="D9291" s="14"/>
      <c r="E9291" s="15"/>
      <c r="F9291" s="38">
        <v>231</v>
      </c>
    </row>
    <row r="9292" spans="1:6" ht="12.75">
      <c r="A9292" s="49"/>
      <c r="B9292" s="58" t="s">
        <v>7</v>
      </c>
      <c r="C9292" s="60" t="s">
        <v>377</v>
      </c>
      <c r="D9292" s="60" t="s">
        <v>4</v>
      </c>
      <c r="E9292" s="60" t="s">
        <v>6</v>
      </c>
      <c r="F9292" s="60" t="s">
        <v>378</v>
      </c>
    </row>
    <row r="9293" spans="1:6" ht="12.75">
      <c r="A9293" s="49" t="s">
        <v>228</v>
      </c>
      <c r="B9293" s="59"/>
      <c r="C9293" s="61"/>
      <c r="D9293" s="61"/>
      <c r="E9293" s="61"/>
      <c r="F9293" s="61"/>
    </row>
    <row r="9294" spans="1:6" ht="12.75">
      <c r="A9294" s="50"/>
      <c r="B9294" s="39" t="s">
        <v>8</v>
      </c>
      <c r="C9294" s="40">
        <v>36419.28999998333</v>
      </c>
      <c r="D9294" s="41">
        <v>85981.74</v>
      </c>
      <c r="E9294" s="42">
        <v>75182.94</v>
      </c>
      <c r="F9294" s="43">
        <f>C9294+D9294-E9294</f>
        <v>47218.089999983335</v>
      </c>
    </row>
    <row r="9295" spans="1:6" ht="12.75">
      <c r="A9295" s="50" t="s">
        <v>229</v>
      </c>
      <c r="B9295" s="39" t="s">
        <v>9</v>
      </c>
      <c r="C9295" s="40">
        <v>3069720.2300000004</v>
      </c>
      <c r="D9295" s="42">
        <v>0</v>
      </c>
      <c r="E9295" s="41">
        <v>0</v>
      </c>
      <c r="F9295" s="43">
        <f>C9295+D9295-E9295</f>
        <v>3069720.2300000004</v>
      </c>
    </row>
    <row r="9296" spans="1:6" ht="12.75">
      <c r="A9296" s="50" t="s">
        <v>230</v>
      </c>
      <c r="B9296" s="39" t="s">
        <v>10</v>
      </c>
      <c r="C9296" s="40">
        <v>8600983.81</v>
      </c>
      <c r="D9296" s="42">
        <v>0</v>
      </c>
      <c r="E9296" s="41">
        <v>1817673.08</v>
      </c>
      <c r="F9296" s="43">
        <f>C9296+D9296-E9296</f>
        <v>6783310.73</v>
      </c>
    </row>
    <row r="9297" spans="1:6" ht="12.75">
      <c r="A9297" s="50" t="s">
        <v>232</v>
      </c>
      <c r="B9297" s="39" t="s">
        <v>247</v>
      </c>
      <c r="C9297" s="40">
        <v>9065819.53</v>
      </c>
      <c r="D9297" s="42">
        <v>0</v>
      </c>
      <c r="E9297" s="41">
        <v>0</v>
      </c>
      <c r="F9297" s="43">
        <f>C9297+D9297-E9297</f>
        <v>9065819.53</v>
      </c>
    </row>
    <row r="9298" spans="1:6" ht="12.75">
      <c r="A9298" s="51">
        <v>958</v>
      </c>
      <c r="B9298" s="39" t="s">
        <v>154</v>
      </c>
      <c r="C9298" s="40">
        <v>-0.01000000024214387</v>
      </c>
      <c r="D9298" s="42">
        <v>0</v>
      </c>
      <c r="E9298" s="41">
        <v>0</v>
      </c>
      <c r="F9298" s="43">
        <f>C9298+D9298-E9298</f>
        <v>-0.01000000024214387</v>
      </c>
    </row>
    <row r="9299" spans="1:6" ht="12.75">
      <c r="A9299" s="50" t="s">
        <v>233</v>
      </c>
      <c r="B9299" s="39" t="s">
        <v>12</v>
      </c>
      <c r="C9299" s="40">
        <v>-34741.609999998356</v>
      </c>
      <c r="D9299" s="42">
        <v>1007083.33</v>
      </c>
      <c r="E9299" s="41">
        <v>0</v>
      </c>
      <c r="F9299" s="43">
        <f aca="true" t="shared" si="230" ref="F9299:F9318">C9299+D9299-E9299</f>
        <v>972341.7200000016</v>
      </c>
    </row>
    <row r="9300" spans="1:6" ht="12.75">
      <c r="A9300" s="50" t="s">
        <v>306</v>
      </c>
      <c r="B9300" s="39" t="s">
        <v>307</v>
      </c>
      <c r="C9300" s="40">
        <v>0</v>
      </c>
      <c r="D9300" s="42">
        <v>0</v>
      </c>
      <c r="E9300" s="41">
        <v>0</v>
      </c>
      <c r="F9300" s="43">
        <f t="shared" si="230"/>
        <v>0</v>
      </c>
    </row>
    <row r="9301" spans="1:6" ht="12.75">
      <c r="A9301" s="51" t="s">
        <v>234</v>
      </c>
      <c r="B9301" s="39" t="s">
        <v>248</v>
      </c>
      <c r="C9301" s="40">
        <v>1354889.9199999997</v>
      </c>
      <c r="D9301" s="42">
        <v>0</v>
      </c>
      <c r="E9301" s="41">
        <v>0</v>
      </c>
      <c r="F9301" s="43">
        <f t="shared" si="230"/>
        <v>1354889.9199999997</v>
      </c>
    </row>
    <row r="9302" spans="1:6" ht="12.75">
      <c r="A9302" s="50" t="s">
        <v>231</v>
      </c>
      <c r="B9302" s="39" t="s">
        <v>249</v>
      </c>
      <c r="C9302" s="40">
        <v>100895.19999999728</v>
      </c>
      <c r="D9302" s="42">
        <v>0</v>
      </c>
      <c r="E9302" s="41">
        <v>0</v>
      </c>
      <c r="F9302" s="43">
        <f t="shared" si="230"/>
        <v>100895.19999999728</v>
      </c>
    </row>
    <row r="9303" spans="1:6" ht="12.75">
      <c r="A9303" s="51" t="s">
        <v>235</v>
      </c>
      <c r="B9303" s="39" t="s">
        <v>250</v>
      </c>
      <c r="C9303" s="40">
        <v>518419.31000000983</v>
      </c>
      <c r="D9303" s="42">
        <v>14256500</v>
      </c>
      <c r="E9303" s="41">
        <v>0</v>
      </c>
      <c r="F9303" s="43">
        <f t="shared" si="230"/>
        <v>14774919.31000001</v>
      </c>
    </row>
    <row r="9304" spans="1:6" ht="12.75">
      <c r="A9304" s="50" t="s">
        <v>236</v>
      </c>
      <c r="B9304" s="39" t="s">
        <v>251</v>
      </c>
      <c r="C9304" s="40">
        <v>2955452.7200000007</v>
      </c>
      <c r="D9304" s="42">
        <v>0</v>
      </c>
      <c r="E9304" s="41">
        <v>0</v>
      </c>
      <c r="F9304" s="43">
        <f t="shared" si="230"/>
        <v>2955452.7200000007</v>
      </c>
    </row>
    <row r="9305" spans="1:6" ht="12.75">
      <c r="A9305" s="50" t="s">
        <v>237</v>
      </c>
      <c r="B9305" s="39" t="s">
        <v>252</v>
      </c>
      <c r="C9305" s="40">
        <v>2300606.5200000005</v>
      </c>
      <c r="D9305" s="42">
        <v>0</v>
      </c>
      <c r="E9305" s="41">
        <v>0</v>
      </c>
      <c r="F9305" s="43">
        <f t="shared" si="230"/>
        <v>2300606.5200000005</v>
      </c>
    </row>
    <row r="9306" spans="1:6" ht="12.75">
      <c r="A9306" s="50" t="s">
        <v>238</v>
      </c>
      <c r="B9306" s="39" t="s">
        <v>253</v>
      </c>
      <c r="C9306" s="40">
        <v>3097939.8100000005</v>
      </c>
      <c r="D9306" s="42">
        <v>0</v>
      </c>
      <c r="E9306" s="41">
        <v>0</v>
      </c>
      <c r="F9306" s="43">
        <f t="shared" si="230"/>
        <v>3097939.8100000005</v>
      </c>
    </row>
    <row r="9307" spans="1:6" ht="12.75">
      <c r="A9307" s="50" t="s">
        <v>239</v>
      </c>
      <c r="B9307" s="39" t="s">
        <v>15</v>
      </c>
      <c r="C9307" s="40">
        <v>19239.889999999927</v>
      </c>
      <c r="D9307" s="42">
        <v>0</v>
      </c>
      <c r="E9307" s="41">
        <v>19041</v>
      </c>
      <c r="F9307" s="43">
        <f t="shared" si="230"/>
        <v>198.88999999992666</v>
      </c>
    </row>
    <row r="9308" spans="1:6" ht="12.75">
      <c r="A9308" s="50" t="s">
        <v>240</v>
      </c>
      <c r="B9308" s="39" t="s">
        <v>254</v>
      </c>
      <c r="C9308" s="40">
        <v>2641097.35</v>
      </c>
      <c r="D9308" s="42">
        <v>0</v>
      </c>
      <c r="E9308" s="41">
        <v>34320</v>
      </c>
      <c r="F9308" s="43">
        <f t="shared" si="230"/>
        <v>2606777.35</v>
      </c>
    </row>
    <row r="9309" spans="1:6" ht="12.75">
      <c r="A9309" s="50" t="s">
        <v>242</v>
      </c>
      <c r="B9309" s="39" t="s">
        <v>255</v>
      </c>
      <c r="C9309" s="40">
        <v>4364661.9699999895</v>
      </c>
      <c r="D9309" s="42">
        <v>3014416.67</v>
      </c>
      <c r="E9309" s="41">
        <v>0</v>
      </c>
      <c r="F9309" s="43">
        <f t="shared" si="230"/>
        <v>7379078.639999989</v>
      </c>
    </row>
    <row r="9310" spans="1:6" ht="12.75">
      <c r="A9310" s="50" t="s">
        <v>241</v>
      </c>
      <c r="B9310" s="39" t="s">
        <v>17</v>
      </c>
      <c r="C9310" s="40">
        <v>1645378.6799999992</v>
      </c>
      <c r="D9310" s="42">
        <v>1439625</v>
      </c>
      <c r="E9310" s="41">
        <v>0</v>
      </c>
      <c r="F9310" s="43">
        <f t="shared" si="230"/>
        <v>3085003.6799999992</v>
      </c>
    </row>
    <row r="9311" spans="1:6" ht="12.75">
      <c r="A9311" s="50" t="s">
        <v>243</v>
      </c>
      <c r="B9311" s="39" t="s">
        <v>256</v>
      </c>
      <c r="C9311" s="40">
        <v>7678735.749999998</v>
      </c>
      <c r="D9311" s="42">
        <v>0</v>
      </c>
      <c r="E9311" s="41">
        <v>8492804.09</v>
      </c>
      <c r="F9311" s="43">
        <f t="shared" si="230"/>
        <v>-814068.3400000017</v>
      </c>
    </row>
    <row r="9312" spans="1:6" ht="12.75">
      <c r="A9312" s="50" t="s">
        <v>244</v>
      </c>
      <c r="B9312" s="39" t="s">
        <v>257</v>
      </c>
      <c r="C9312" s="40">
        <v>-0.05000000004656613</v>
      </c>
      <c r="D9312" s="42">
        <v>0</v>
      </c>
      <c r="E9312" s="41">
        <v>0</v>
      </c>
      <c r="F9312" s="43">
        <f t="shared" si="230"/>
        <v>-0.05000000004656613</v>
      </c>
    </row>
    <row r="9313" spans="1:6" ht="12.75">
      <c r="A9313" s="50" t="s">
        <v>245</v>
      </c>
      <c r="B9313" s="39" t="s">
        <v>258</v>
      </c>
      <c r="C9313" s="40">
        <v>0.5600000000558794</v>
      </c>
      <c r="D9313" s="42">
        <v>0</v>
      </c>
      <c r="E9313" s="41">
        <v>0</v>
      </c>
      <c r="F9313" s="43">
        <f t="shared" si="230"/>
        <v>0.5600000000558794</v>
      </c>
    </row>
    <row r="9314" spans="1:6" ht="12.75">
      <c r="A9314" s="51">
        <v>980</v>
      </c>
      <c r="B9314" s="39" t="s">
        <v>259</v>
      </c>
      <c r="C9314" s="40">
        <v>6677859.610000001</v>
      </c>
      <c r="D9314" s="42">
        <v>0</v>
      </c>
      <c r="E9314" s="41">
        <v>0</v>
      </c>
      <c r="F9314" s="43">
        <f t="shared" si="230"/>
        <v>6677859.610000001</v>
      </c>
    </row>
    <row r="9315" spans="1:6" ht="12.75">
      <c r="A9315" s="51"/>
      <c r="B9315" s="39" t="s">
        <v>29</v>
      </c>
      <c r="C9315" s="40">
        <v>59496.08999999892</v>
      </c>
      <c r="D9315" s="42">
        <v>0</v>
      </c>
      <c r="E9315" s="41">
        <v>0</v>
      </c>
      <c r="F9315" s="43">
        <f t="shared" si="230"/>
        <v>59496.08999999892</v>
      </c>
    </row>
    <row r="9316" spans="1:6" ht="12.75">
      <c r="A9316" s="50" t="s">
        <v>246</v>
      </c>
      <c r="B9316" s="39" t="s">
        <v>30</v>
      </c>
      <c r="C9316" s="40">
        <v>114328.90000000002</v>
      </c>
      <c r="D9316" s="42">
        <v>0</v>
      </c>
      <c r="E9316" s="41">
        <v>0</v>
      </c>
      <c r="F9316" s="43">
        <f t="shared" si="230"/>
        <v>114328.90000000002</v>
      </c>
    </row>
    <row r="9317" spans="1:6" ht="12.75">
      <c r="A9317" s="50"/>
      <c r="B9317" s="39" t="s">
        <v>67</v>
      </c>
      <c r="C9317" s="40">
        <v>1569700.42</v>
      </c>
      <c r="D9317" s="42">
        <v>0</v>
      </c>
      <c r="E9317" s="41">
        <v>0</v>
      </c>
      <c r="F9317" s="43">
        <f t="shared" si="230"/>
        <v>1569700.42</v>
      </c>
    </row>
    <row r="9318" spans="1:6" ht="12.75">
      <c r="A9318" s="50"/>
      <c r="B9318" s="44" t="s">
        <v>66</v>
      </c>
      <c r="C9318" s="40">
        <v>222801.80999999988</v>
      </c>
      <c r="D9318" s="42">
        <v>4650</v>
      </c>
      <c r="E9318" s="41">
        <v>0</v>
      </c>
      <c r="F9318" s="43">
        <f t="shared" si="230"/>
        <v>227451.80999999988</v>
      </c>
    </row>
    <row r="9319" spans="1:6" ht="15">
      <c r="A9319" s="52"/>
      <c r="B9319" s="45" t="s">
        <v>5</v>
      </c>
      <c r="C9319" s="46">
        <v>56059705.69999998</v>
      </c>
      <c r="D9319" s="47">
        <f>SUM(D9294:D9318)</f>
        <v>19808256.740000002</v>
      </c>
      <c r="E9319" s="47">
        <f>SUM(E9294:E9318)</f>
        <v>10439021.11</v>
      </c>
      <c r="F9319" s="46">
        <f>SUM(F9294:F9318)</f>
        <v>65428941.329999976</v>
      </c>
    </row>
    <row r="9334" ht="12.75">
      <c r="B9334" s="37" t="s">
        <v>18</v>
      </c>
    </row>
    <row r="9335" spans="2:6" ht="12.75">
      <c r="B9335" s="34" t="s">
        <v>19</v>
      </c>
      <c r="C9335" s="35"/>
      <c r="D9335" s="35"/>
      <c r="E9335" s="36"/>
      <c r="F9335" s="36"/>
    </row>
    <row r="9336" spans="2:6" ht="15.75">
      <c r="B9336" s="34"/>
      <c r="C9336" s="14" t="s">
        <v>25</v>
      </c>
      <c r="D9336" s="14"/>
      <c r="E9336" s="15"/>
      <c r="F9336" s="38">
        <v>232</v>
      </c>
    </row>
    <row r="9337" spans="1:6" ht="12.75">
      <c r="A9337" s="49"/>
      <c r="B9337" s="58" t="s">
        <v>7</v>
      </c>
      <c r="C9337" s="60" t="s">
        <v>378</v>
      </c>
      <c r="D9337" s="60" t="s">
        <v>4</v>
      </c>
      <c r="E9337" s="60" t="s">
        <v>6</v>
      </c>
      <c r="F9337" s="60" t="s">
        <v>379</v>
      </c>
    </row>
    <row r="9338" spans="1:6" ht="12.75">
      <c r="A9338" s="49" t="s">
        <v>228</v>
      </c>
      <c r="B9338" s="59"/>
      <c r="C9338" s="61"/>
      <c r="D9338" s="61"/>
      <c r="E9338" s="61"/>
      <c r="F9338" s="61"/>
    </row>
    <row r="9339" spans="1:6" ht="12.75">
      <c r="A9339" s="50"/>
      <c r="B9339" s="39" t="s">
        <v>8</v>
      </c>
      <c r="C9339" s="40">
        <v>47218.089999983335</v>
      </c>
      <c r="D9339" s="41">
        <v>0</v>
      </c>
      <c r="E9339" s="42">
        <v>10798.8</v>
      </c>
      <c r="F9339" s="43">
        <f>C9339+D9339-E9339</f>
        <v>36419.28999998333</v>
      </c>
    </row>
    <row r="9340" spans="1:6" ht="12.75">
      <c r="A9340" s="50" t="s">
        <v>229</v>
      </c>
      <c r="B9340" s="39" t="s">
        <v>9</v>
      </c>
      <c r="C9340" s="40">
        <v>3069720.2300000004</v>
      </c>
      <c r="D9340" s="42">
        <v>0</v>
      </c>
      <c r="E9340" s="41">
        <v>0</v>
      </c>
      <c r="F9340" s="43">
        <f>C9340+D9340-E9340</f>
        <v>3069720.2300000004</v>
      </c>
    </row>
    <row r="9341" spans="1:6" ht="12.75">
      <c r="A9341" s="50" t="s">
        <v>230</v>
      </c>
      <c r="B9341" s="39" t="s">
        <v>10</v>
      </c>
      <c r="C9341" s="40">
        <v>6783310.73</v>
      </c>
      <c r="D9341" s="42">
        <v>0</v>
      </c>
      <c r="E9341" s="41">
        <v>0</v>
      </c>
      <c r="F9341" s="43">
        <f>C9341+D9341-E9341</f>
        <v>6783310.73</v>
      </c>
    </row>
    <row r="9342" spans="1:6" ht="12.75">
      <c r="A9342" s="50" t="s">
        <v>232</v>
      </c>
      <c r="B9342" s="39" t="s">
        <v>247</v>
      </c>
      <c r="C9342" s="40">
        <v>9065819.53</v>
      </c>
      <c r="D9342" s="42">
        <v>0</v>
      </c>
      <c r="E9342" s="41">
        <v>8935615.91</v>
      </c>
      <c r="F9342" s="43">
        <f>C9342+D9342-E9342</f>
        <v>130203.61999999918</v>
      </c>
    </row>
    <row r="9343" spans="1:6" ht="12.75">
      <c r="A9343" s="51">
        <v>958</v>
      </c>
      <c r="B9343" s="39" t="s">
        <v>154</v>
      </c>
      <c r="C9343" s="40">
        <v>-0.01000000024214387</v>
      </c>
      <c r="D9343" s="42">
        <v>0</v>
      </c>
      <c r="E9343" s="41">
        <v>0</v>
      </c>
      <c r="F9343" s="43">
        <f>C9343+D9343-E9343</f>
        <v>-0.01000000024214387</v>
      </c>
    </row>
    <row r="9344" spans="1:6" ht="12.75">
      <c r="A9344" s="50" t="s">
        <v>233</v>
      </c>
      <c r="B9344" s="39" t="s">
        <v>12</v>
      </c>
      <c r="C9344" s="40">
        <v>972341.7200000016</v>
      </c>
      <c r="D9344" s="42">
        <v>0</v>
      </c>
      <c r="E9344" s="41">
        <v>0</v>
      </c>
      <c r="F9344" s="43">
        <f aca="true" t="shared" si="231" ref="F9344:F9363">C9344+D9344-E9344</f>
        <v>972341.7200000016</v>
      </c>
    </row>
    <row r="9345" spans="1:6" ht="12.75">
      <c r="A9345" s="50" t="s">
        <v>306</v>
      </c>
      <c r="B9345" s="39" t="s">
        <v>307</v>
      </c>
      <c r="C9345" s="40">
        <v>0</v>
      </c>
      <c r="D9345" s="42">
        <v>0</v>
      </c>
      <c r="E9345" s="41">
        <v>0</v>
      </c>
      <c r="F9345" s="43">
        <f t="shared" si="231"/>
        <v>0</v>
      </c>
    </row>
    <row r="9346" spans="1:6" ht="12.75">
      <c r="A9346" s="51" t="s">
        <v>234</v>
      </c>
      <c r="B9346" s="39" t="s">
        <v>248</v>
      </c>
      <c r="C9346" s="40">
        <v>1354889.9199999997</v>
      </c>
      <c r="D9346" s="42">
        <v>0</v>
      </c>
      <c r="E9346" s="41">
        <v>765783.85</v>
      </c>
      <c r="F9346" s="43">
        <f t="shared" si="231"/>
        <v>589106.0699999997</v>
      </c>
    </row>
    <row r="9347" spans="1:6" ht="12.75">
      <c r="A9347" s="50" t="s">
        <v>231</v>
      </c>
      <c r="B9347" s="39" t="s">
        <v>249</v>
      </c>
      <c r="C9347" s="40">
        <v>100895.19999999728</v>
      </c>
      <c r="D9347" s="42">
        <v>0</v>
      </c>
      <c r="E9347" s="41">
        <v>0</v>
      </c>
      <c r="F9347" s="43">
        <f t="shared" si="231"/>
        <v>100895.19999999728</v>
      </c>
    </row>
    <row r="9348" spans="1:6" ht="12.75">
      <c r="A9348" s="51" t="s">
        <v>235</v>
      </c>
      <c r="B9348" s="39" t="s">
        <v>250</v>
      </c>
      <c r="C9348" s="40">
        <v>14774919.31000001</v>
      </c>
      <c r="D9348" s="42">
        <v>0</v>
      </c>
      <c r="E9348" s="41">
        <v>0</v>
      </c>
      <c r="F9348" s="43">
        <f t="shared" si="231"/>
        <v>14774919.31000001</v>
      </c>
    </row>
    <row r="9349" spans="1:6" ht="12.75">
      <c r="A9349" s="50" t="s">
        <v>236</v>
      </c>
      <c r="B9349" s="39" t="s">
        <v>251</v>
      </c>
      <c r="C9349" s="40">
        <v>2955452.7200000007</v>
      </c>
      <c r="D9349" s="42">
        <v>0</v>
      </c>
      <c r="E9349" s="41">
        <v>180750</v>
      </c>
      <c r="F9349" s="43">
        <f t="shared" si="231"/>
        <v>2774702.7200000007</v>
      </c>
    </row>
    <row r="9350" spans="1:6" ht="12.75">
      <c r="A9350" s="50" t="s">
        <v>237</v>
      </c>
      <c r="B9350" s="39" t="s">
        <v>252</v>
      </c>
      <c r="C9350" s="40">
        <v>2300606.5200000005</v>
      </c>
      <c r="D9350" s="42">
        <v>0</v>
      </c>
      <c r="E9350" s="41">
        <v>0</v>
      </c>
      <c r="F9350" s="43">
        <f t="shared" si="231"/>
        <v>2300606.5200000005</v>
      </c>
    </row>
    <row r="9351" spans="1:6" ht="12.75">
      <c r="A9351" s="50" t="s">
        <v>238</v>
      </c>
      <c r="B9351" s="39" t="s">
        <v>253</v>
      </c>
      <c r="C9351" s="40">
        <v>3097939.8100000005</v>
      </c>
      <c r="D9351" s="42">
        <v>0</v>
      </c>
      <c r="E9351" s="41">
        <v>3090290</v>
      </c>
      <c r="F9351" s="43">
        <f t="shared" si="231"/>
        <v>7649.8100000005215</v>
      </c>
    </row>
    <row r="9352" spans="1:6" ht="12.75">
      <c r="A9352" s="50" t="s">
        <v>239</v>
      </c>
      <c r="B9352" s="39" t="s">
        <v>15</v>
      </c>
      <c r="C9352" s="40">
        <v>198.88999999992666</v>
      </c>
      <c r="D9352" s="42">
        <v>0</v>
      </c>
      <c r="E9352" s="41">
        <v>0</v>
      </c>
      <c r="F9352" s="43">
        <f t="shared" si="231"/>
        <v>198.88999999992666</v>
      </c>
    </row>
    <row r="9353" spans="1:6" ht="12.75">
      <c r="A9353" s="50" t="s">
        <v>240</v>
      </c>
      <c r="B9353" s="39" t="s">
        <v>254</v>
      </c>
      <c r="C9353" s="40">
        <v>2606777.35</v>
      </c>
      <c r="D9353" s="42">
        <v>0</v>
      </c>
      <c r="E9353" s="41">
        <v>0</v>
      </c>
      <c r="F9353" s="43">
        <f t="shared" si="231"/>
        <v>2606777.35</v>
      </c>
    </row>
    <row r="9354" spans="1:6" ht="12.75">
      <c r="A9354" s="50" t="s">
        <v>242</v>
      </c>
      <c r="B9354" s="39" t="s">
        <v>255</v>
      </c>
      <c r="C9354" s="40">
        <v>7379078.639999989</v>
      </c>
      <c r="D9354" s="42">
        <v>0</v>
      </c>
      <c r="E9354" s="41">
        <v>1223047.65</v>
      </c>
      <c r="F9354" s="43">
        <f t="shared" si="231"/>
        <v>6156030.989999989</v>
      </c>
    </row>
    <row r="9355" spans="1:6" ht="12.75">
      <c r="A9355" s="50" t="s">
        <v>241</v>
      </c>
      <c r="B9355" s="39" t="s">
        <v>17</v>
      </c>
      <c r="C9355" s="40">
        <v>3085003.6799999992</v>
      </c>
      <c r="D9355" s="42">
        <v>0</v>
      </c>
      <c r="E9355" s="41">
        <v>0</v>
      </c>
      <c r="F9355" s="43">
        <f t="shared" si="231"/>
        <v>3085003.6799999992</v>
      </c>
    </row>
    <row r="9356" spans="1:6" ht="12.75">
      <c r="A9356" s="50" t="s">
        <v>243</v>
      </c>
      <c r="B9356" s="39" t="s">
        <v>256</v>
      </c>
      <c r="C9356" s="40">
        <v>-814068.3400000017</v>
      </c>
      <c r="D9356" s="42">
        <v>0</v>
      </c>
      <c r="E9356" s="41">
        <v>0</v>
      </c>
      <c r="F9356" s="43">
        <f t="shared" si="231"/>
        <v>-814068.3400000017</v>
      </c>
    </row>
    <row r="9357" spans="1:6" ht="12.75">
      <c r="A9357" s="50" t="s">
        <v>244</v>
      </c>
      <c r="B9357" s="39" t="s">
        <v>257</v>
      </c>
      <c r="C9357" s="40">
        <v>-0.05000000004656613</v>
      </c>
      <c r="D9357" s="42">
        <v>0</v>
      </c>
      <c r="E9357" s="41">
        <v>0</v>
      </c>
      <c r="F9357" s="43">
        <f t="shared" si="231"/>
        <v>-0.05000000004656613</v>
      </c>
    </row>
    <row r="9358" spans="1:6" ht="12.75">
      <c r="A9358" s="50" t="s">
        <v>245</v>
      </c>
      <c r="B9358" s="39" t="s">
        <v>258</v>
      </c>
      <c r="C9358" s="40">
        <v>0.5600000000558794</v>
      </c>
      <c r="D9358" s="42">
        <v>0</v>
      </c>
      <c r="E9358" s="41">
        <v>0</v>
      </c>
      <c r="F9358" s="43">
        <f t="shared" si="231"/>
        <v>0.5600000000558794</v>
      </c>
    </row>
    <row r="9359" spans="1:6" ht="12.75">
      <c r="A9359" s="51">
        <v>980</v>
      </c>
      <c r="B9359" s="39" t="s">
        <v>259</v>
      </c>
      <c r="C9359" s="40">
        <v>6677859.610000001</v>
      </c>
      <c r="D9359" s="42">
        <v>0</v>
      </c>
      <c r="E9359" s="41">
        <v>0</v>
      </c>
      <c r="F9359" s="43">
        <f t="shared" si="231"/>
        <v>6677859.610000001</v>
      </c>
    </row>
    <row r="9360" spans="1:6" ht="12.75">
      <c r="A9360" s="51"/>
      <c r="B9360" s="39" t="s">
        <v>29</v>
      </c>
      <c r="C9360" s="40">
        <v>59496.08999999892</v>
      </c>
      <c r="D9360" s="42">
        <v>0</v>
      </c>
      <c r="E9360" s="41">
        <v>0</v>
      </c>
      <c r="F9360" s="43">
        <f t="shared" si="231"/>
        <v>59496.08999999892</v>
      </c>
    </row>
    <row r="9361" spans="1:6" ht="12.75">
      <c r="A9361" s="50" t="s">
        <v>246</v>
      </c>
      <c r="B9361" s="39" t="s">
        <v>30</v>
      </c>
      <c r="C9361" s="40">
        <v>114328.90000000002</v>
      </c>
      <c r="D9361" s="42">
        <v>0</v>
      </c>
      <c r="E9361" s="41">
        <v>0</v>
      </c>
      <c r="F9361" s="43">
        <f t="shared" si="231"/>
        <v>114328.90000000002</v>
      </c>
    </row>
    <row r="9362" spans="1:6" ht="12.75">
      <c r="A9362" s="50"/>
      <c r="B9362" s="39" t="s">
        <v>67</v>
      </c>
      <c r="C9362" s="40">
        <v>1569700.42</v>
      </c>
      <c r="D9362" s="42">
        <v>0</v>
      </c>
      <c r="E9362" s="41">
        <v>0</v>
      </c>
      <c r="F9362" s="43">
        <f t="shared" si="231"/>
        <v>1569700.42</v>
      </c>
    </row>
    <row r="9363" spans="1:6" ht="12.75">
      <c r="A9363" s="50"/>
      <c r="B9363" s="44" t="s">
        <v>66</v>
      </c>
      <c r="C9363" s="40">
        <v>227451.80999999988</v>
      </c>
      <c r="D9363" s="42">
        <v>0</v>
      </c>
      <c r="E9363" s="41">
        <v>0</v>
      </c>
      <c r="F9363" s="43">
        <f t="shared" si="231"/>
        <v>227451.80999999988</v>
      </c>
    </row>
    <row r="9364" spans="1:6" ht="15">
      <c r="A9364" s="52"/>
      <c r="B9364" s="45" t="s">
        <v>5</v>
      </c>
      <c r="C9364" s="46">
        <v>65428941.329999976</v>
      </c>
      <c r="D9364" s="47">
        <f>SUM(D9339:D9363)</f>
        <v>0</v>
      </c>
      <c r="E9364" s="47">
        <f>SUM(E9339:E9363)</f>
        <v>14206286.21</v>
      </c>
      <c r="F9364" s="46">
        <f>SUM(F9339:F9363)</f>
        <v>51222655.11999998</v>
      </c>
    </row>
    <row r="9378" ht="12.75">
      <c r="B9378" s="37" t="s">
        <v>18</v>
      </c>
    </row>
    <row r="9379" spans="2:6" ht="12.75">
      <c r="B9379" s="34" t="s">
        <v>19</v>
      </c>
      <c r="C9379" s="35"/>
      <c r="D9379" s="35"/>
      <c r="E9379" s="36"/>
      <c r="F9379" s="36"/>
    </row>
    <row r="9380" spans="2:6" ht="15.75">
      <c r="B9380" s="34"/>
      <c r="C9380" s="14" t="s">
        <v>25</v>
      </c>
      <c r="D9380" s="14"/>
      <c r="E9380" s="15"/>
      <c r="F9380" s="38">
        <v>233</v>
      </c>
    </row>
    <row r="9381" spans="1:6" ht="12.75">
      <c r="A9381" s="49"/>
      <c r="B9381" s="58" t="s">
        <v>7</v>
      </c>
      <c r="C9381" s="60" t="s">
        <v>379</v>
      </c>
      <c r="D9381" s="60" t="s">
        <v>4</v>
      </c>
      <c r="E9381" s="60" t="s">
        <v>6</v>
      </c>
      <c r="F9381" s="60" t="s">
        <v>380</v>
      </c>
    </row>
    <row r="9382" spans="1:6" ht="12.75">
      <c r="A9382" s="49" t="s">
        <v>228</v>
      </c>
      <c r="B9382" s="59"/>
      <c r="C9382" s="61"/>
      <c r="D9382" s="61"/>
      <c r="E9382" s="61"/>
      <c r="F9382" s="61"/>
    </row>
    <row r="9383" spans="1:6" ht="12.75">
      <c r="A9383" s="50"/>
      <c r="B9383" s="39" t="s">
        <v>8</v>
      </c>
      <c r="C9383" s="40">
        <v>36419.28999998333</v>
      </c>
      <c r="D9383" s="41">
        <v>53392.85</v>
      </c>
      <c r="E9383" s="42">
        <v>0</v>
      </c>
      <c r="F9383" s="43">
        <f>C9383+D9383-E9383</f>
        <v>89812.13999998334</v>
      </c>
    </row>
    <row r="9384" spans="1:6" ht="12.75">
      <c r="A9384" s="50" t="s">
        <v>229</v>
      </c>
      <c r="B9384" s="39" t="s">
        <v>9</v>
      </c>
      <c r="C9384" s="40">
        <v>3069720.2300000004</v>
      </c>
      <c r="D9384" s="42">
        <v>0</v>
      </c>
      <c r="E9384" s="41">
        <v>0</v>
      </c>
      <c r="F9384" s="43">
        <f>C9384+D9384-E9384</f>
        <v>3069720.2300000004</v>
      </c>
    </row>
    <row r="9385" spans="1:6" ht="12.75">
      <c r="A9385" s="50" t="s">
        <v>230</v>
      </c>
      <c r="B9385" s="39" t="s">
        <v>10</v>
      </c>
      <c r="C9385" s="40">
        <v>6783310.73</v>
      </c>
      <c r="D9385" s="42">
        <v>0</v>
      </c>
      <c r="E9385" s="41">
        <v>0</v>
      </c>
      <c r="F9385" s="43">
        <f>C9385+D9385-E9385</f>
        <v>6783310.73</v>
      </c>
    </row>
    <row r="9386" spans="1:6" ht="12.75" customHeight="1">
      <c r="A9386" s="50" t="s">
        <v>232</v>
      </c>
      <c r="B9386" s="39" t="s">
        <v>247</v>
      </c>
      <c r="C9386" s="40">
        <v>130203.61999999918</v>
      </c>
      <c r="D9386" s="42">
        <v>0</v>
      </c>
      <c r="E9386" s="41">
        <v>0</v>
      </c>
      <c r="F9386" s="43">
        <f>C9386+D9386-E9386</f>
        <v>130203.61999999918</v>
      </c>
    </row>
    <row r="9387" spans="1:6" ht="12.75">
      <c r="A9387" s="51">
        <v>958</v>
      </c>
      <c r="B9387" s="39" t="s">
        <v>154</v>
      </c>
      <c r="C9387" s="40">
        <v>-0.01000000024214387</v>
      </c>
      <c r="D9387" s="42">
        <v>0</v>
      </c>
      <c r="E9387" s="41">
        <v>0</v>
      </c>
      <c r="F9387" s="43">
        <f>C9387+D9387-E9387</f>
        <v>-0.01000000024214387</v>
      </c>
    </row>
    <row r="9388" spans="1:6" ht="12.75">
      <c r="A9388" s="50" t="s">
        <v>233</v>
      </c>
      <c r="B9388" s="39" t="s">
        <v>12</v>
      </c>
      <c r="C9388" s="40">
        <v>972341.7200000016</v>
      </c>
      <c r="D9388" s="42">
        <v>0</v>
      </c>
      <c r="E9388" s="41">
        <v>687795.24</v>
      </c>
      <c r="F9388" s="43">
        <f aca="true" t="shared" si="232" ref="F9388:F9407">C9388+D9388-E9388</f>
        <v>284546.4800000016</v>
      </c>
    </row>
    <row r="9389" spans="1:6" ht="12.75">
      <c r="A9389" s="50" t="s">
        <v>306</v>
      </c>
      <c r="B9389" s="39" t="s">
        <v>307</v>
      </c>
      <c r="C9389" s="40">
        <v>0</v>
      </c>
      <c r="D9389" s="42">
        <v>0</v>
      </c>
      <c r="E9389" s="41">
        <v>0</v>
      </c>
      <c r="F9389" s="43">
        <f t="shared" si="232"/>
        <v>0</v>
      </c>
    </row>
    <row r="9390" spans="1:6" ht="12.75">
      <c r="A9390" s="51" t="s">
        <v>234</v>
      </c>
      <c r="B9390" s="39" t="s">
        <v>248</v>
      </c>
      <c r="C9390" s="40">
        <v>589106.0699999997</v>
      </c>
      <c r="D9390" s="42">
        <v>0</v>
      </c>
      <c r="E9390" s="41">
        <v>0</v>
      </c>
      <c r="F9390" s="43">
        <f t="shared" si="232"/>
        <v>589106.0699999997</v>
      </c>
    </row>
    <row r="9391" spans="1:6" ht="12.75">
      <c r="A9391" s="50" t="s">
        <v>231</v>
      </c>
      <c r="B9391" s="39" t="s">
        <v>249</v>
      </c>
      <c r="C9391" s="40">
        <v>100895.19999999728</v>
      </c>
      <c r="D9391" s="42">
        <v>0</v>
      </c>
      <c r="E9391" s="41">
        <v>0</v>
      </c>
      <c r="F9391" s="43">
        <f t="shared" si="232"/>
        <v>100895.19999999728</v>
      </c>
    </row>
    <row r="9392" spans="1:6" ht="12.75">
      <c r="A9392" s="51" t="s">
        <v>235</v>
      </c>
      <c r="B9392" s="39" t="s">
        <v>250</v>
      </c>
      <c r="C9392" s="40">
        <v>14774919.31000001</v>
      </c>
      <c r="D9392" s="42">
        <v>0</v>
      </c>
      <c r="E9392" s="41">
        <v>14442693.36</v>
      </c>
      <c r="F9392" s="43">
        <f t="shared" si="232"/>
        <v>332225.95000001043</v>
      </c>
    </row>
    <row r="9393" spans="1:6" ht="12.75">
      <c r="A9393" s="50" t="s">
        <v>236</v>
      </c>
      <c r="B9393" s="39" t="s">
        <v>251</v>
      </c>
      <c r="C9393" s="40">
        <v>2774702.7200000007</v>
      </c>
      <c r="D9393" s="42">
        <v>0</v>
      </c>
      <c r="E9393" s="41">
        <v>0</v>
      </c>
      <c r="F9393" s="43">
        <f t="shared" si="232"/>
        <v>2774702.7200000007</v>
      </c>
    </row>
    <row r="9394" spans="1:6" ht="12.75">
      <c r="A9394" s="50" t="s">
        <v>237</v>
      </c>
      <c r="B9394" s="39" t="s">
        <v>252</v>
      </c>
      <c r="C9394" s="40">
        <v>2300606.5200000005</v>
      </c>
      <c r="D9394" s="42">
        <v>0</v>
      </c>
      <c r="E9394" s="41">
        <v>0</v>
      </c>
      <c r="F9394" s="43">
        <f t="shared" si="232"/>
        <v>2300606.5200000005</v>
      </c>
    </row>
    <row r="9395" spans="1:6" ht="12.75">
      <c r="A9395" s="50" t="s">
        <v>238</v>
      </c>
      <c r="B9395" s="39" t="s">
        <v>253</v>
      </c>
      <c r="C9395" s="40">
        <v>7649.8100000005215</v>
      </c>
      <c r="D9395" s="42">
        <v>0</v>
      </c>
      <c r="E9395" s="41">
        <v>0</v>
      </c>
      <c r="F9395" s="43">
        <f t="shared" si="232"/>
        <v>7649.8100000005215</v>
      </c>
    </row>
    <row r="9396" spans="1:6" ht="12.75">
      <c r="A9396" s="50" t="s">
        <v>239</v>
      </c>
      <c r="B9396" s="39" t="s">
        <v>15</v>
      </c>
      <c r="C9396" s="40">
        <v>198.88999999992666</v>
      </c>
      <c r="D9396" s="42">
        <v>0</v>
      </c>
      <c r="E9396" s="41">
        <v>0</v>
      </c>
      <c r="F9396" s="43">
        <f t="shared" si="232"/>
        <v>198.88999999992666</v>
      </c>
    </row>
    <row r="9397" spans="1:6" ht="12.75">
      <c r="A9397" s="50" t="s">
        <v>240</v>
      </c>
      <c r="B9397" s="39" t="s">
        <v>254</v>
      </c>
      <c r="C9397" s="40">
        <v>2606777.35</v>
      </c>
      <c r="D9397" s="42">
        <v>0</v>
      </c>
      <c r="E9397" s="41">
        <v>0</v>
      </c>
      <c r="F9397" s="43">
        <f t="shared" si="232"/>
        <v>2606777.35</v>
      </c>
    </row>
    <row r="9398" spans="1:6" ht="12.75">
      <c r="A9398" s="50" t="s">
        <v>242</v>
      </c>
      <c r="B9398" s="39" t="s">
        <v>255</v>
      </c>
      <c r="C9398" s="40">
        <v>6156030.989999989</v>
      </c>
      <c r="D9398" s="42">
        <v>0</v>
      </c>
      <c r="E9398" s="41">
        <v>0</v>
      </c>
      <c r="F9398" s="43">
        <f t="shared" si="232"/>
        <v>6156030.989999989</v>
      </c>
    </row>
    <row r="9399" spans="1:6" ht="12.75">
      <c r="A9399" s="50" t="s">
        <v>241</v>
      </c>
      <c r="B9399" s="39" t="s">
        <v>17</v>
      </c>
      <c r="C9399" s="40">
        <v>3085003.6799999992</v>
      </c>
      <c r="D9399" s="42">
        <v>0</v>
      </c>
      <c r="E9399" s="41">
        <v>374560.96</v>
      </c>
      <c r="F9399" s="43">
        <f t="shared" si="232"/>
        <v>2710442.7199999993</v>
      </c>
    </row>
    <row r="9400" spans="1:6" ht="12.75">
      <c r="A9400" s="50" t="s">
        <v>243</v>
      </c>
      <c r="B9400" s="39" t="s">
        <v>256</v>
      </c>
      <c r="C9400" s="40">
        <v>-814068.3400000017</v>
      </c>
      <c r="D9400" s="42">
        <v>0</v>
      </c>
      <c r="E9400" s="41">
        <v>0</v>
      </c>
      <c r="F9400" s="43">
        <f t="shared" si="232"/>
        <v>-814068.3400000017</v>
      </c>
    </row>
    <row r="9401" spans="1:6" ht="12.75">
      <c r="A9401" s="50" t="s">
        <v>244</v>
      </c>
      <c r="B9401" s="39" t="s">
        <v>257</v>
      </c>
      <c r="C9401" s="40">
        <v>-0.05000000004656613</v>
      </c>
      <c r="D9401" s="42">
        <v>0</v>
      </c>
      <c r="E9401" s="41">
        <v>0</v>
      </c>
      <c r="F9401" s="43">
        <f t="shared" si="232"/>
        <v>-0.05000000004656613</v>
      </c>
    </row>
    <row r="9402" spans="1:6" ht="12.75">
      <c r="A9402" s="50" t="s">
        <v>245</v>
      </c>
      <c r="B9402" s="39" t="s">
        <v>258</v>
      </c>
      <c r="C9402" s="40">
        <v>0.5600000000558794</v>
      </c>
      <c r="D9402" s="42">
        <v>0</v>
      </c>
      <c r="E9402" s="41">
        <v>0</v>
      </c>
      <c r="F9402" s="43">
        <f t="shared" si="232"/>
        <v>0.5600000000558794</v>
      </c>
    </row>
    <row r="9403" spans="1:6" ht="12.75">
      <c r="A9403" s="51">
        <v>980</v>
      </c>
      <c r="B9403" s="39" t="s">
        <v>259</v>
      </c>
      <c r="C9403" s="40">
        <v>6677859.610000001</v>
      </c>
      <c r="D9403" s="42">
        <v>0</v>
      </c>
      <c r="E9403" s="41">
        <v>0</v>
      </c>
      <c r="F9403" s="43">
        <f t="shared" si="232"/>
        <v>6677859.610000001</v>
      </c>
    </row>
    <row r="9404" spans="1:6" ht="12.75">
      <c r="A9404" s="51"/>
      <c r="B9404" s="39" t="s">
        <v>29</v>
      </c>
      <c r="C9404" s="40">
        <v>59496.08999999892</v>
      </c>
      <c r="D9404" s="42">
        <v>0</v>
      </c>
      <c r="E9404" s="41">
        <v>0</v>
      </c>
      <c r="F9404" s="43">
        <f t="shared" si="232"/>
        <v>59496.08999999892</v>
      </c>
    </row>
    <row r="9405" spans="1:6" ht="12.75">
      <c r="A9405" s="50" t="s">
        <v>246</v>
      </c>
      <c r="B9405" s="39" t="s">
        <v>30</v>
      </c>
      <c r="C9405" s="40">
        <v>114328.90000000002</v>
      </c>
      <c r="D9405" s="42">
        <v>0</v>
      </c>
      <c r="E9405" s="41">
        <v>0</v>
      </c>
      <c r="F9405" s="43">
        <f t="shared" si="232"/>
        <v>114328.90000000002</v>
      </c>
    </row>
    <row r="9406" spans="1:6" ht="12.75">
      <c r="A9406" s="50"/>
      <c r="B9406" s="39" t="s">
        <v>67</v>
      </c>
      <c r="C9406" s="40">
        <v>1569700.42</v>
      </c>
      <c r="D9406" s="42">
        <v>0</v>
      </c>
      <c r="E9406" s="41">
        <v>0</v>
      </c>
      <c r="F9406" s="43">
        <f t="shared" si="232"/>
        <v>1569700.42</v>
      </c>
    </row>
    <row r="9407" spans="1:6" ht="12.75">
      <c r="A9407" s="50"/>
      <c r="B9407" s="44" t="s">
        <v>66</v>
      </c>
      <c r="C9407" s="40">
        <v>227451.80999999988</v>
      </c>
      <c r="D9407" s="42">
        <v>54542</v>
      </c>
      <c r="E9407" s="41">
        <v>0</v>
      </c>
      <c r="F9407" s="43">
        <f t="shared" si="232"/>
        <v>281993.8099999999</v>
      </c>
    </row>
    <row r="9408" spans="1:6" ht="15">
      <c r="A9408" s="52"/>
      <c r="B9408" s="45" t="s">
        <v>5</v>
      </c>
      <c r="C9408" s="46">
        <v>51222655.11999998</v>
      </c>
      <c r="D9408" s="47">
        <f>SUM(D9383:D9407)</f>
        <v>107934.85</v>
      </c>
      <c r="E9408" s="47">
        <f>SUM(E9383:E9407)</f>
        <v>15505049.56</v>
      </c>
      <c r="F9408" s="46">
        <f>SUM(F9383:F9407)</f>
        <v>35825540.409999974</v>
      </c>
    </row>
    <row r="9425" ht="12.75">
      <c r="B9425" s="37" t="s">
        <v>18</v>
      </c>
    </row>
    <row r="9426" spans="2:6" ht="12.75">
      <c r="B9426" s="34" t="s">
        <v>19</v>
      </c>
      <c r="C9426" s="35"/>
      <c r="D9426" s="35"/>
      <c r="E9426" s="36"/>
      <c r="F9426" s="36"/>
    </row>
    <row r="9427" spans="2:6" ht="15.75">
      <c r="B9427" s="34"/>
      <c r="C9427" s="14" t="s">
        <v>25</v>
      </c>
      <c r="D9427" s="14"/>
      <c r="E9427" s="15"/>
      <c r="F9427" s="38">
        <v>234</v>
      </c>
    </row>
    <row r="9428" spans="1:6" ht="12.75">
      <c r="A9428" s="49"/>
      <c r="B9428" s="58" t="s">
        <v>7</v>
      </c>
      <c r="C9428" s="60" t="s">
        <v>380</v>
      </c>
      <c r="D9428" s="60" t="s">
        <v>4</v>
      </c>
      <c r="E9428" s="60" t="s">
        <v>6</v>
      </c>
      <c r="F9428" s="60" t="s">
        <v>381</v>
      </c>
    </row>
    <row r="9429" spans="1:6" ht="12.75">
      <c r="A9429" s="49" t="s">
        <v>228</v>
      </c>
      <c r="B9429" s="59"/>
      <c r="C9429" s="61"/>
      <c r="D9429" s="61"/>
      <c r="E9429" s="61"/>
      <c r="F9429" s="61"/>
    </row>
    <row r="9430" spans="1:6" ht="12.75">
      <c r="A9430" s="50"/>
      <c r="B9430" s="39" t="s">
        <v>8</v>
      </c>
      <c r="C9430" s="40">
        <v>89812.13999998334</v>
      </c>
      <c r="D9430" s="41">
        <v>0</v>
      </c>
      <c r="E9430" s="42">
        <v>53392.85</v>
      </c>
      <c r="F9430" s="43">
        <f>C9430+D9430-E9430</f>
        <v>36419.28999998334</v>
      </c>
    </row>
    <row r="9431" spans="1:6" ht="12.75">
      <c r="A9431" s="50" t="s">
        <v>229</v>
      </c>
      <c r="B9431" s="39" t="s">
        <v>9</v>
      </c>
      <c r="C9431" s="40">
        <v>3069720.2300000004</v>
      </c>
      <c r="D9431" s="42">
        <v>0</v>
      </c>
      <c r="E9431" s="41">
        <v>0</v>
      </c>
      <c r="F9431" s="43">
        <f>C9431+D9431-E9431</f>
        <v>3069720.2300000004</v>
      </c>
    </row>
    <row r="9432" spans="1:6" ht="12.75">
      <c r="A9432" s="50" t="s">
        <v>230</v>
      </c>
      <c r="B9432" s="39" t="s">
        <v>10</v>
      </c>
      <c r="C9432" s="40">
        <v>6783310.73</v>
      </c>
      <c r="D9432" s="42">
        <v>0</v>
      </c>
      <c r="E9432" s="41">
        <v>0</v>
      </c>
      <c r="F9432" s="43">
        <f>C9432+D9432-E9432</f>
        <v>6783310.73</v>
      </c>
    </row>
    <row r="9433" spans="1:6" ht="12.75">
      <c r="A9433" s="50" t="s">
        <v>232</v>
      </c>
      <c r="B9433" s="39" t="s">
        <v>247</v>
      </c>
      <c r="C9433" s="40">
        <v>130203.61999999918</v>
      </c>
      <c r="D9433" s="42">
        <v>0</v>
      </c>
      <c r="E9433" s="41">
        <v>0</v>
      </c>
      <c r="F9433" s="43">
        <f>C9433+D9433-E9433</f>
        <v>130203.61999999918</v>
      </c>
    </row>
    <row r="9434" spans="1:6" ht="12.75">
      <c r="A9434" s="51">
        <v>958</v>
      </c>
      <c r="B9434" s="39" t="s">
        <v>154</v>
      </c>
      <c r="C9434" s="40">
        <v>-0.01000000024214387</v>
      </c>
      <c r="D9434" s="42">
        <v>0</v>
      </c>
      <c r="E9434" s="41">
        <v>0</v>
      </c>
      <c r="F9434" s="43">
        <f>C9434+D9434-E9434</f>
        <v>-0.01000000024214387</v>
      </c>
    </row>
    <row r="9435" spans="1:6" ht="12.75">
      <c r="A9435" s="50" t="s">
        <v>233</v>
      </c>
      <c r="B9435" s="39" t="s">
        <v>12</v>
      </c>
      <c r="C9435" s="40">
        <v>284546.4800000016</v>
      </c>
      <c r="D9435" s="42">
        <v>0</v>
      </c>
      <c r="E9435" s="41">
        <v>0</v>
      </c>
      <c r="F9435" s="43">
        <f aca="true" t="shared" si="233" ref="F9435:F9454">C9435+D9435-E9435</f>
        <v>284546.4800000016</v>
      </c>
    </row>
    <row r="9436" spans="1:6" ht="12.75">
      <c r="A9436" s="50" t="s">
        <v>306</v>
      </c>
      <c r="B9436" s="39" t="s">
        <v>307</v>
      </c>
      <c r="C9436" s="40">
        <v>0</v>
      </c>
      <c r="D9436" s="42">
        <v>0</v>
      </c>
      <c r="E9436" s="41">
        <v>0</v>
      </c>
      <c r="F9436" s="43">
        <f t="shared" si="233"/>
        <v>0</v>
      </c>
    </row>
    <row r="9437" spans="1:6" ht="12.75">
      <c r="A9437" s="51" t="s">
        <v>234</v>
      </c>
      <c r="B9437" s="39" t="s">
        <v>248</v>
      </c>
      <c r="C9437" s="40">
        <v>589106.0699999997</v>
      </c>
      <c r="D9437" s="42">
        <v>0</v>
      </c>
      <c r="E9437" s="41">
        <v>0</v>
      </c>
      <c r="F9437" s="43">
        <f t="shared" si="233"/>
        <v>589106.0699999997</v>
      </c>
    </row>
    <row r="9438" spans="1:6" ht="12.75">
      <c r="A9438" s="50" t="s">
        <v>231</v>
      </c>
      <c r="B9438" s="39" t="s">
        <v>249</v>
      </c>
      <c r="C9438" s="40">
        <v>100895.19999999728</v>
      </c>
      <c r="D9438" s="42">
        <v>0</v>
      </c>
      <c r="E9438" s="41">
        <v>0</v>
      </c>
      <c r="F9438" s="43">
        <f t="shared" si="233"/>
        <v>100895.19999999728</v>
      </c>
    </row>
    <row r="9439" spans="1:6" ht="12.75">
      <c r="A9439" s="51" t="s">
        <v>235</v>
      </c>
      <c r="B9439" s="39" t="s">
        <v>250</v>
      </c>
      <c r="C9439" s="40">
        <v>332225.95000001043</v>
      </c>
      <c r="D9439" s="42">
        <v>0</v>
      </c>
      <c r="E9439" s="41">
        <v>0</v>
      </c>
      <c r="F9439" s="43">
        <f t="shared" si="233"/>
        <v>332225.95000001043</v>
      </c>
    </row>
    <row r="9440" spans="1:6" ht="12.75">
      <c r="A9440" s="50" t="s">
        <v>236</v>
      </c>
      <c r="B9440" s="39" t="s">
        <v>251</v>
      </c>
      <c r="C9440" s="40">
        <v>2774702.7200000007</v>
      </c>
      <c r="D9440" s="42">
        <v>0</v>
      </c>
      <c r="E9440" s="41">
        <v>0</v>
      </c>
      <c r="F9440" s="43">
        <f t="shared" si="233"/>
        <v>2774702.7200000007</v>
      </c>
    </row>
    <row r="9441" spans="1:6" ht="12.75">
      <c r="A9441" s="50" t="s">
        <v>237</v>
      </c>
      <c r="B9441" s="39" t="s">
        <v>252</v>
      </c>
      <c r="C9441" s="40">
        <v>2300606.5200000005</v>
      </c>
      <c r="D9441" s="42">
        <v>0</v>
      </c>
      <c r="E9441" s="41">
        <v>0</v>
      </c>
      <c r="F9441" s="43">
        <f t="shared" si="233"/>
        <v>2300606.5200000005</v>
      </c>
    </row>
    <row r="9442" spans="1:6" ht="12.75">
      <c r="A9442" s="50" t="s">
        <v>238</v>
      </c>
      <c r="B9442" s="39" t="s">
        <v>253</v>
      </c>
      <c r="C9442" s="40">
        <v>7649.8100000005215</v>
      </c>
      <c r="D9442" s="42">
        <v>0</v>
      </c>
      <c r="E9442" s="41">
        <v>0</v>
      </c>
      <c r="F9442" s="43">
        <f t="shared" si="233"/>
        <v>7649.8100000005215</v>
      </c>
    </row>
    <row r="9443" spans="1:6" ht="12.75">
      <c r="A9443" s="50" t="s">
        <v>239</v>
      </c>
      <c r="B9443" s="39" t="s">
        <v>15</v>
      </c>
      <c r="C9443" s="40">
        <v>198.88999999992666</v>
      </c>
      <c r="D9443" s="42">
        <v>0</v>
      </c>
      <c r="E9443" s="41">
        <v>0</v>
      </c>
      <c r="F9443" s="43">
        <f t="shared" si="233"/>
        <v>198.88999999992666</v>
      </c>
    </row>
    <row r="9444" spans="1:6" ht="12.75">
      <c r="A9444" s="50" t="s">
        <v>240</v>
      </c>
      <c r="B9444" s="39" t="s">
        <v>254</v>
      </c>
      <c r="C9444" s="40">
        <v>2606777.35</v>
      </c>
      <c r="D9444" s="42">
        <v>0</v>
      </c>
      <c r="E9444" s="41">
        <v>0</v>
      </c>
      <c r="F9444" s="43">
        <f t="shared" si="233"/>
        <v>2606777.35</v>
      </c>
    </row>
    <row r="9445" spans="1:6" ht="12.75">
      <c r="A9445" s="50" t="s">
        <v>242</v>
      </c>
      <c r="B9445" s="39" t="s">
        <v>255</v>
      </c>
      <c r="C9445" s="40">
        <v>6156030.989999989</v>
      </c>
      <c r="D9445" s="42">
        <v>0</v>
      </c>
      <c r="E9445" s="41">
        <v>0</v>
      </c>
      <c r="F9445" s="43">
        <f t="shared" si="233"/>
        <v>6156030.989999989</v>
      </c>
    </row>
    <row r="9446" spans="1:6" ht="12.75">
      <c r="A9446" s="50" t="s">
        <v>241</v>
      </c>
      <c r="B9446" s="39" t="s">
        <v>17</v>
      </c>
      <c r="C9446" s="40">
        <v>2710442.7199999993</v>
      </c>
      <c r="D9446" s="42">
        <v>0</v>
      </c>
      <c r="E9446" s="41">
        <v>0</v>
      </c>
      <c r="F9446" s="43">
        <f t="shared" si="233"/>
        <v>2710442.7199999993</v>
      </c>
    </row>
    <row r="9447" spans="1:6" ht="12.75">
      <c r="A9447" s="50" t="s">
        <v>243</v>
      </c>
      <c r="B9447" s="39" t="s">
        <v>256</v>
      </c>
      <c r="C9447" s="40">
        <v>-814068.3400000017</v>
      </c>
      <c r="D9447" s="42">
        <v>0</v>
      </c>
      <c r="E9447" s="41">
        <v>0</v>
      </c>
      <c r="F9447" s="43">
        <f t="shared" si="233"/>
        <v>-814068.3400000017</v>
      </c>
    </row>
    <row r="9448" spans="1:6" ht="12.75">
      <c r="A9448" s="50" t="s">
        <v>244</v>
      </c>
      <c r="B9448" s="39" t="s">
        <v>257</v>
      </c>
      <c r="C9448" s="40">
        <v>-0.05000000004656613</v>
      </c>
      <c r="D9448" s="42">
        <v>0</v>
      </c>
      <c r="E9448" s="41">
        <v>0</v>
      </c>
      <c r="F9448" s="43">
        <f t="shared" si="233"/>
        <v>-0.05000000004656613</v>
      </c>
    </row>
    <row r="9449" spans="1:6" ht="12.75">
      <c r="A9449" s="50" t="s">
        <v>245</v>
      </c>
      <c r="B9449" s="39" t="s">
        <v>258</v>
      </c>
      <c r="C9449" s="40">
        <v>0.5600000000558794</v>
      </c>
      <c r="D9449" s="42">
        <v>0</v>
      </c>
      <c r="E9449" s="41">
        <v>0</v>
      </c>
      <c r="F9449" s="43">
        <f t="shared" si="233"/>
        <v>0.5600000000558794</v>
      </c>
    </row>
    <row r="9450" spans="1:6" ht="12.75">
      <c r="A9450" s="51">
        <v>980</v>
      </c>
      <c r="B9450" s="39" t="s">
        <v>259</v>
      </c>
      <c r="C9450" s="40">
        <v>6677859.610000001</v>
      </c>
      <c r="D9450" s="42">
        <v>0</v>
      </c>
      <c r="E9450" s="41">
        <v>0</v>
      </c>
      <c r="F9450" s="43">
        <f t="shared" si="233"/>
        <v>6677859.610000001</v>
      </c>
    </row>
    <row r="9451" spans="1:6" ht="12.75">
      <c r="A9451" s="51"/>
      <c r="B9451" s="39" t="s">
        <v>29</v>
      </c>
      <c r="C9451" s="40">
        <v>59496.08999999892</v>
      </c>
      <c r="D9451" s="42">
        <v>0</v>
      </c>
      <c r="E9451" s="41">
        <v>0</v>
      </c>
      <c r="F9451" s="43">
        <f t="shared" si="233"/>
        <v>59496.08999999892</v>
      </c>
    </row>
    <row r="9452" spans="1:6" ht="12.75">
      <c r="A9452" s="50" t="s">
        <v>246</v>
      </c>
      <c r="B9452" s="39" t="s">
        <v>30</v>
      </c>
      <c r="C9452" s="40">
        <v>114328.90000000002</v>
      </c>
      <c r="D9452" s="42">
        <v>0</v>
      </c>
      <c r="E9452" s="41">
        <v>0</v>
      </c>
      <c r="F9452" s="43">
        <f t="shared" si="233"/>
        <v>114328.90000000002</v>
      </c>
    </row>
    <row r="9453" spans="1:6" ht="12.75">
      <c r="A9453" s="50"/>
      <c r="B9453" s="39" t="s">
        <v>67</v>
      </c>
      <c r="C9453" s="40">
        <v>1569700.42</v>
      </c>
      <c r="D9453" s="42">
        <v>0</v>
      </c>
      <c r="E9453" s="41">
        <v>0</v>
      </c>
      <c r="F9453" s="43">
        <f t="shared" si="233"/>
        <v>1569700.42</v>
      </c>
    </row>
    <row r="9454" spans="1:6" ht="12.75">
      <c r="A9454" s="50"/>
      <c r="B9454" s="44" t="s">
        <v>66</v>
      </c>
      <c r="C9454" s="40">
        <v>281993.8099999999</v>
      </c>
      <c r="D9454" s="42">
        <v>0</v>
      </c>
      <c r="E9454" s="41">
        <v>0</v>
      </c>
      <c r="F9454" s="43">
        <f t="shared" si="233"/>
        <v>281993.8099999999</v>
      </c>
    </row>
    <row r="9455" spans="1:6" ht="15">
      <c r="A9455" s="52"/>
      <c r="B9455" s="45" t="s">
        <v>5</v>
      </c>
      <c r="C9455" s="46">
        <v>35825540.409999974</v>
      </c>
      <c r="D9455" s="47">
        <f>SUM(D9430:D9454)</f>
        <v>0</v>
      </c>
      <c r="E9455" s="47">
        <f>SUM(E9430:E9454)</f>
        <v>53392.85</v>
      </c>
      <c r="F9455" s="46">
        <f>SUM(F9430:F9454)</f>
        <v>35772147.55999998</v>
      </c>
    </row>
    <row r="9468" ht="12.75">
      <c r="B9468" s="37" t="s">
        <v>18</v>
      </c>
    </row>
    <row r="9469" spans="2:6" ht="12.75">
      <c r="B9469" s="34" t="s">
        <v>19</v>
      </c>
      <c r="C9469" s="35"/>
      <c r="D9469" s="35"/>
      <c r="E9469" s="36"/>
      <c r="F9469" s="36"/>
    </row>
    <row r="9470" spans="2:6" ht="15.75">
      <c r="B9470" s="34"/>
      <c r="C9470" s="14" t="s">
        <v>25</v>
      </c>
      <c r="D9470" s="14"/>
      <c r="E9470" s="15"/>
      <c r="F9470" s="38">
        <v>235</v>
      </c>
    </row>
    <row r="9471" spans="1:6" ht="12.75">
      <c r="A9471" s="49"/>
      <c r="B9471" s="58" t="s">
        <v>7</v>
      </c>
      <c r="C9471" s="60" t="s">
        <v>381</v>
      </c>
      <c r="D9471" s="60" t="s">
        <v>4</v>
      </c>
      <c r="E9471" s="60" t="s">
        <v>6</v>
      </c>
      <c r="F9471" s="60" t="s">
        <v>382</v>
      </c>
    </row>
    <row r="9472" spans="1:6" ht="12.75">
      <c r="A9472" s="49" t="s">
        <v>228</v>
      </c>
      <c r="B9472" s="59"/>
      <c r="C9472" s="61"/>
      <c r="D9472" s="61"/>
      <c r="E9472" s="61"/>
      <c r="F9472" s="61"/>
    </row>
    <row r="9473" spans="1:6" ht="12.75">
      <c r="A9473" s="50"/>
      <c r="B9473" s="39" t="s">
        <v>8</v>
      </c>
      <c r="C9473" s="40">
        <v>36419.28999998334</v>
      </c>
      <c r="D9473" s="41">
        <v>0</v>
      </c>
      <c r="E9473" s="42">
        <v>0</v>
      </c>
      <c r="F9473" s="43">
        <f>C9473+D9473-E9473</f>
        <v>36419.28999998334</v>
      </c>
    </row>
    <row r="9474" spans="1:6" ht="12.75">
      <c r="A9474" s="50" t="s">
        <v>229</v>
      </c>
      <c r="B9474" s="39" t="s">
        <v>9</v>
      </c>
      <c r="C9474" s="40">
        <v>3069720.2300000004</v>
      </c>
      <c r="D9474" s="42">
        <v>0</v>
      </c>
      <c r="E9474" s="41">
        <v>0</v>
      </c>
      <c r="F9474" s="43">
        <f>C9474+D9474-E9474</f>
        <v>3069720.2300000004</v>
      </c>
    </row>
    <row r="9475" spans="1:6" ht="12.75">
      <c r="A9475" s="50" t="s">
        <v>230</v>
      </c>
      <c r="B9475" s="39" t="s">
        <v>10</v>
      </c>
      <c r="C9475" s="40">
        <v>6783310.73</v>
      </c>
      <c r="D9475" s="42">
        <v>0</v>
      </c>
      <c r="E9475" s="41">
        <v>0</v>
      </c>
      <c r="F9475" s="43">
        <f>C9475+D9475-E9475</f>
        <v>6783310.73</v>
      </c>
    </row>
    <row r="9476" spans="1:6" ht="12.75">
      <c r="A9476" s="50" t="s">
        <v>232</v>
      </c>
      <c r="B9476" s="39" t="s">
        <v>247</v>
      </c>
      <c r="C9476" s="40">
        <v>130203.61999999918</v>
      </c>
      <c r="D9476" s="42">
        <v>0</v>
      </c>
      <c r="E9476" s="41">
        <v>0</v>
      </c>
      <c r="F9476" s="43">
        <f>C9476+D9476-E9476</f>
        <v>130203.61999999918</v>
      </c>
    </row>
    <row r="9477" spans="1:6" ht="12.75">
      <c r="A9477" s="51">
        <v>958</v>
      </c>
      <c r="B9477" s="39" t="s">
        <v>154</v>
      </c>
      <c r="C9477" s="40">
        <v>-0.01000000024214387</v>
      </c>
      <c r="D9477" s="42">
        <v>0</v>
      </c>
      <c r="E9477" s="41">
        <v>0</v>
      </c>
      <c r="F9477" s="43">
        <f>C9477+D9477-E9477</f>
        <v>-0.01000000024214387</v>
      </c>
    </row>
    <row r="9478" spans="1:6" ht="12.75">
      <c r="A9478" s="50" t="s">
        <v>233</v>
      </c>
      <c r="B9478" s="39" t="s">
        <v>12</v>
      </c>
      <c r="C9478" s="40">
        <v>284546.4800000016</v>
      </c>
      <c r="D9478" s="42">
        <v>0</v>
      </c>
      <c r="E9478" s="41">
        <v>0</v>
      </c>
      <c r="F9478" s="43">
        <f aca="true" t="shared" si="234" ref="F9478:F9497">C9478+D9478-E9478</f>
        <v>284546.4800000016</v>
      </c>
    </row>
    <row r="9479" spans="1:6" ht="12.75">
      <c r="A9479" s="50" t="s">
        <v>306</v>
      </c>
      <c r="B9479" s="39" t="s">
        <v>307</v>
      </c>
      <c r="C9479" s="40">
        <v>0</v>
      </c>
      <c r="D9479" s="42">
        <v>0</v>
      </c>
      <c r="E9479" s="41">
        <v>0</v>
      </c>
      <c r="F9479" s="43">
        <f t="shared" si="234"/>
        <v>0</v>
      </c>
    </row>
    <row r="9480" spans="1:6" ht="12.75">
      <c r="A9480" s="51" t="s">
        <v>234</v>
      </c>
      <c r="B9480" s="39" t="s">
        <v>248</v>
      </c>
      <c r="C9480" s="40">
        <v>589106.0699999997</v>
      </c>
      <c r="D9480" s="42">
        <v>0</v>
      </c>
      <c r="E9480" s="41">
        <v>0</v>
      </c>
      <c r="F9480" s="43">
        <f t="shared" si="234"/>
        <v>589106.0699999997</v>
      </c>
    </row>
    <row r="9481" spans="1:6" ht="12.75">
      <c r="A9481" s="50" t="s">
        <v>231</v>
      </c>
      <c r="B9481" s="39" t="s">
        <v>249</v>
      </c>
      <c r="C9481" s="40">
        <v>100895.19999999728</v>
      </c>
      <c r="D9481" s="42">
        <v>0</v>
      </c>
      <c r="E9481" s="41">
        <v>0</v>
      </c>
      <c r="F9481" s="43">
        <f t="shared" si="234"/>
        <v>100895.19999999728</v>
      </c>
    </row>
    <row r="9482" spans="1:6" ht="12.75">
      <c r="A9482" s="51" t="s">
        <v>235</v>
      </c>
      <c r="B9482" s="39" t="s">
        <v>250</v>
      </c>
      <c r="C9482" s="40">
        <v>332225.95000001043</v>
      </c>
      <c r="D9482" s="42">
        <v>0</v>
      </c>
      <c r="E9482" s="41">
        <v>0</v>
      </c>
      <c r="F9482" s="43">
        <f t="shared" si="234"/>
        <v>332225.95000001043</v>
      </c>
    </row>
    <row r="9483" spans="1:6" ht="12.75">
      <c r="A9483" s="50" t="s">
        <v>236</v>
      </c>
      <c r="B9483" s="39" t="s">
        <v>251</v>
      </c>
      <c r="C9483" s="40">
        <v>2774702.7200000007</v>
      </c>
      <c r="D9483" s="42">
        <v>0</v>
      </c>
      <c r="E9483" s="41">
        <v>0</v>
      </c>
      <c r="F9483" s="43">
        <f t="shared" si="234"/>
        <v>2774702.7200000007</v>
      </c>
    </row>
    <row r="9484" spans="1:6" ht="12.75">
      <c r="A9484" s="50" t="s">
        <v>237</v>
      </c>
      <c r="B9484" s="39" t="s">
        <v>252</v>
      </c>
      <c r="C9484" s="40">
        <v>2300606.5200000005</v>
      </c>
      <c r="D9484" s="42">
        <v>0</v>
      </c>
      <c r="E9484" s="41">
        <v>0</v>
      </c>
      <c r="F9484" s="43">
        <f t="shared" si="234"/>
        <v>2300606.5200000005</v>
      </c>
    </row>
    <row r="9485" spans="1:6" ht="12.75">
      <c r="A9485" s="50" t="s">
        <v>238</v>
      </c>
      <c r="B9485" s="39" t="s">
        <v>253</v>
      </c>
      <c r="C9485" s="40">
        <v>7649.8100000005215</v>
      </c>
      <c r="D9485" s="42">
        <v>0</v>
      </c>
      <c r="E9485" s="41">
        <v>0</v>
      </c>
      <c r="F9485" s="43">
        <f t="shared" si="234"/>
        <v>7649.8100000005215</v>
      </c>
    </row>
    <row r="9486" spans="1:6" ht="12.75">
      <c r="A9486" s="50" t="s">
        <v>239</v>
      </c>
      <c r="B9486" s="39" t="s">
        <v>15</v>
      </c>
      <c r="C9486" s="40">
        <v>198.88999999992666</v>
      </c>
      <c r="D9486" s="42">
        <v>0</v>
      </c>
      <c r="E9486" s="41">
        <v>0</v>
      </c>
      <c r="F9486" s="43">
        <f t="shared" si="234"/>
        <v>198.88999999992666</v>
      </c>
    </row>
    <row r="9487" spans="1:6" ht="12.75">
      <c r="A9487" s="50" t="s">
        <v>240</v>
      </c>
      <c r="B9487" s="39" t="s">
        <v>254</v>
      </c>
      <c r="C9487" s="40">
        <v>2606777.35</v>
      </c>
      <c r="D9487" s="42">
        <v>0</v>
      </c>
      <c r="E9487" s="41">
        <v>0</v>
      </c>
      <c r="F9487" s="43">
        <f t="shared" si="234"/>
        <v>2606777.35</v>
      </c>
    </row>
    <row r="9488" spans="1:6" ht="12.75">
      <c r="A9488" s="50" t="s">
        <v>242</v>
      </c>
      <c r="B9488" s="39" t="s">
        <v>255</v>
      </c>
      <c r="C9488" s="40">
        <v>6156030.989999989</v>
      </c>
      <c r="D9488" s="42">
        <v>0</v>
      </c>
      <c r="E9488" s="41">
        <v>0</v>
      </c>
      <c r="F9488" s="43">
        <f t="shared" si="234"/>
        <v>6156030.989999989</v>
      </c>
    </row>
    <row r="9489" spans="1:6" ht="12.75">
      <c r="A9489" s="50" t="s">
        <v>241</v>
      </c>
      <c r="B9489" s="39" t="s">
        <v>17</v>
      </c>
      <c r="C9489" s="40">
        <v>2710442.7199999993</v>
      </c>
      <c r="D9489" s="42">
        <v>0</v>
      </c>
      <c r="E9489" s="41">
        <v>0</v>
      </c>
      <c r="F9489" s="43">
        <f t="shared" si="234"/>
        <v>2710442.7199999993</v>
      </c>
    </row>
    <row r="9490" spans="1:6" ht="12.75">
      <c r="A9490" s="50" t="s">
        <v>243</v>
      </c>
      <c r="B9490" s="39" t="s">
        <v>256</v>
      </c>
      <c r="C9490" s="40">
        <v>-814068.3400000017</v>
      </c>
      <c r="D9490" s="42">
        <v>37460</v>
      </c>
      <c r="E9490" s="41">
        <v>0</v>
      </c>
      <c r="F9490" s="43">
        <f t="shared" si="234"/>
        <v>-776608.3400000017</v>
      </c>
    </row>
    <row r="9491" spans="1:6" ht="12.75">
      <c r="A9491" s="50" t="s">
        <v>244</v>
      </c>
      <c r="B9491" s="39" t="s">
        <v>257</v>
      </c>
      <c r="C9491" s="40">
        <v>-0.05000000004656613</v>
      </c>
      <c r="D9491" s="42">
        <v>0</v>
      </c>
      <c r="E9491" s="41">
        <v>0</v>
      </c>
      <c r="F9491" s="43">
        <f t="shared" si="234"/>
        <v>-0.05000000004656613</v>
      </c>
    </row>
    <row r="9492" spans="1:6" ht="12.75">
      <c r="A9492" s="50" t="s">
        <v>245</v>
      </c>
      <c r="B9492" s="39" t="s">
        <v>258</v>
      </c>
      <c r="C9492" s="40">
        <v>0.5600000000558794</v>
      </c>
      <c r="D9492" s="42">
        <v>852367.19</v>
      </c>
      <c r="E9492" s="41">
        <v>0</v>
      </c>
      <c r="F9492" s="43">
        <f t="shared" si="234"/>
        <v>852367.75</v>
      </c>
    </row>
    <row r="9493" spans="1:6" ht="12.75">
      <c r="A9493" s="51">
        <v>980</v>
      </c>
      <c r="B9493" s="39" t="s">
        <v>259</v>
      </c>
      <c r="C9493" s="40">
        <v>6677859.610000001</v>
      </c>
      <c r="D9493" s="42">
        <v>0</v>
      </c>
      <c r="E9493" s="41">
        <v>0</v>
      </c>
      <c r="F9493" s="43">
        <f t="shared" si="234"/>
        <v>6677859.610000001</v>
      </c>
    </row>
    <row r="9494" spans="1:6" ht="12.75">
      <c r="A9494" s="51"/>
      <c r="B9494" s="39" t="s">
        <v>29</v>
      </c>
      <c r="C9494" s="40">
        <v>59496.08999999892</v>
      </c>
      <c r="D9494" s="42">
        <v>0</v>
      </c>
      <c r="E9494" s="41">
        <v>0</v>
      </c>
      <c r="F9494" s="43">
        <f t="shared" si="234"/>
        <v>59496.08999999892</v>
      </c>
    </row>
    <row r="9495" spans="1:6" ht="12.75">
      <c r="A9495" s="50" t="s">
        <v>246</v>
      </c>
      <c r="B9495" s="39" t="s">
        <v>30</v>
      </c>
      <c r="C9495" s="40">
        <v>114328.90000000002</v>
      </c>
      <c r="D9495" s="42">
        <v>0</v>
      </c>
      <c r="E9495" s="41">
        <v>0</v>
      </c>
      <c r="F9495" s="43">
        <f t="shared" si="234"/>
        <v>114328.90000000002</v>
      </c>
    </row>
    <row r="9496" spans="1:6" ht="12.75">
      <c r="A9496" s="50"/>
      <c r="B9496" s="39" t="s">
        <v>67</v>
      </c>
      <c r="C9496" s="40">
        <v>1569700.42</v>
      </c>
      <c r="D9496" s="42">
        <v>214683.21</v>
      </c>
      <c r="E9496" s="41">
        <v>0</v>
      </c>
      <c r="F9496" s="43">
        <f t="shared" si="234"/>
        <v>1784383.63</v>
      </c>
    </row>
    <row r="9497" spans="1:6" ht="12.75">
      <c r="A9497" s="50"/>
      <c r="B9497" s="44" t="s">
        <v>66</v>
      </c>
      <c r="C9497" s="40">
        <v>281993.8099999999</v>
      </c>
      <c r="D9497" s="42">
        <v>0</v>
      </c>
      <c r="E9497" s="41">
        <v>137382.46</v>
      </c>
      <c r="F9497" s="43">
        <f t="shared" si="234"/>
        <v>144611.3499999999</v>
      </c>
    </row>
    <row r="9498" spans="1:6" ht="15">
      <c r="A9498" s="52"/>
      <c r="B9498" s="45" t="s">
        <v>5</v>
      </c>
      <c r="C9498" s="46">
        <v>35772147.55999998</v>
      </c>
      <c r="D9498" s="47">
        <f>SUM(D9473:D9497)</f>
        <v>1104510.4</v>
      </c>
      <c r="E9498" s="47">
        <f>SUM(E9473:E9497)</f>
        <v>137382.46</v>
      </c>
      <c r="F9498" s="46">
        <f>SUM(F9473:F9497)</f>
        <v>36739275.499999985</v>
      </c>
    </row>
    <row r="9512" ht="12.75">
      <c r="B9512" s="37" t="s">
        <v>18</v>
      </c>
    </row>
    <row r="9513" spans="2:6" ht="12.75">
      <c r="B9513" s="34" t="s">
        <v>19</v>
      </c>
      <c r="C9513" s="35"/>
      <c r="D9513" s="35"/>
      <c r="E9513" s="36"/>
      <c r="F9513" s="36"/>
    </row>
    <row r="9514" spans="2:6" ht="15.75">
      <c r="B9514" s="34"/>
      <c r="C9514" s="14" t="s">
        <v>25</v>
      </c>
      <c r="D9514" s="14"/>
      <c r="E9514" s="15"/>
      <c r="F9514" s="38">
        <v>236</v>
      </c>
    </row>
    <row r="9515" spans="1:6" ht="12.75">
      <c r="A9515" s="49"/>
      <c r="B9515" s="58" t="s">
        <v>7</v>
      </c>
      <c r="C9515" s="60" t="s">
        <v>382</v>
      </c>
      <c r="D9515" s="60" t="s">
        <v>4</v>
      </c>
      <c r="E9515" s="60" t="s">
        <v>6</v>
      </c>
      <c r="F9515" s="60" t="s">
        <v>383</v>
      </c>
    </row>
    <row r="9516" spans="1:6" ht="12.75">
      <c r="A9516" s="49" t="s">
        <v>228</v>
      </c>
      <c r="B9516" s="59"/>
      <c r="C9516" s="61"/>
      <c r="D9516" s="61"/>
      <c r="E9516" s="61"/>
      <c r="F9516" s="61"/>
    </row>
    <row r="9517" spans="1:6" ht="12.75">
      <c r="A9517" s="50"/>
      <c r="B9517" s="39" t="s">
        <v>8</v>
      </c>
      <c r="C9517" s="40">
        <v>36419.28999998334</v>
      </c>
      <c r="D9517" s="41">
        <v>0</v>
      </c>
      <c r="E9517" s="42">
        <v>0</v>
      </c>
      <c r="F9517" s="43">
        <f>C9517+D9517-E9517</f>
        <v>36419.28999998334</v>
      </c>
    </row>
    <row r="9518" spans="1:6" ht="12.75">
      <c r="A9518" s="50" t="s">
        <v>229</v>
      </c>
      <c r="B9518" s="39" t="s">
        <v>9</v>
      </c>
      <c r="C9518" s="40">
        <v>3069720.2300000004</v>
      </c>
      <c r="D9518" s="42">
        <v>0</v>
      </c>
      <c r="E9518" s="41">
        <v>0</v>
      </c>
      <c r="F9518" s="43">
        <f>C9518+D9518-E9518</f>
        <v>3069720.2300000004</v>
      </c>
    </row>
    <row r="9519" spans="1:6" ht="12.75">
      <c r="A9519" s="50" t="s">
        <v>230</v>
      </c>
      <c r="B9519" s="39" t="s">
        <v>10</v>
      </c>
      <c r="C9519" s="40">
        <v>6783310.73</v>
      </c>
      <c r="D9519" s="42">
        <v>0</v>
      </c>
      <c r="E9519" s="41">
        <v>0</v>
      </c>
      <c r="F9519" s="43">
        <f>C9519+D9519-E9519</f>
        <v>6783310.73</v>
      </c>
    </row>
    <row r="9520" spans="1:6" ht="12.75">
      <c r="A9520" s="50" t="s">
        <v>232</v>
      </c>
      <c r="B9520" s="39" t="s">
        <v>247</v>
      </c>
      <c r="C9520" s="40">
        <v>130203.61999999918</v>
      </c>
      <c r="D9520" s="42">
        <v>0</v>
      </c>
      <c r="E9520" s="41">
        <v>0</v>
      </c>
      <c r="F9520" s="43">
        <f>C9520+D9520-E9520</f>
        <v>130203.61999999918</v>
      </c>
    </row>
    <row r="9521" spans="1:6" ht="12.75">
      <c r="A9521" s="51">
        <v>958</v>
      </c>
      <c r="B9521" s="39" t="s">
        <v>154</v>
      </c>
      <c r="C9521" s="40">
        <v>-0.01000000024214387</v>
      </c>
      <c r="D9521" s="42">
        <v>0</v>
      </c>
      <c r="E9521" s="41">
        <v>0</v>
      </c>
      <c r="F9521" s="43">
        <f>C9521+D9521-E9521</f>
        <v>-0.01000000024214387</v>
      </c>
    </row>
    <row r="9522" spans="1:6" ht="12.75">
      <c r="A9522" s="50" t="s">
        <v>233</v>
      </c>
      <c r="B9522" s="39" t="s">
        <v>12</v>
      </c>
      <c r="C9522" s="40">
        <v>284546.4800000016</v>
      </c>
      <c r="D9522" s="42">
        <v>0</v>
      </c>
      <c r="E9522" s="41">
        <v>0</v>
      </c>
      <c r="F9522" s="43">
        <f aca="true" t="shared" si="235" ref="F9522:F9541">C9522+D9522-E9522</f>
        <v>284546.4800000016</v>
      </c>
    </row>
    <row r="9523" spans="1:6" ht="12.75">
      <c r="A9523" s="50" t="s">
        <v>306</v>
      </c>
      <c r="B9523" s="39" t="s">
        <v>307</v>
      </c>
      <c r="C9523" s="40">
        <v>0</v>
      </c>
      <c r="D9523" s="42">
        <v>0</v>
      </c>
      <c r="E9523" s="41">
        <v>0</v>
      </c>
      <c r="F9523" s="43">
        <f t="shared" si="235"/>
        <v>0</v>
      </c>
    </row>
    <row r="9524" spans="1:6" ht="12.75">
      <c r="A9524" s="51" t="s">
        <v>234</v>
      </c>
      <c r="B9524" s="39" t="s">
        <v>248</v>
      </c>
      <c r="C9524" s="40">
        <v>589106.0699999997</v>
      </c>
      <c r="D9524" s="42">
        <v>0</v>
      </c>
      <c r="E9524" s="41">
        <v>0</v>
      </c>
      <c r="F9524" s="43">
        <f t="shared" si="235"/>
        <v>589106.0699999997</v>
      </c>
    </row>
    <row r="9525" spans="1:6" ht="12.75">
      <c r="A9525" s="50" t="s">
        <v>231</v>
      </c>
      <c r="B9525" s="39" t="s">
        <v>249</v>
      </c>
      <c r="C9525" s="40">
        <v>100895.19999999728</v>
      </c>
      <c r="D9525" s="42">
        <v>0</v>
      </c>
      <c r="E9525" s="41">
        <v>0</v>
      </c>
      <c r="F9525" s="43">
        <f t="shared" si="235"/>
        <v>100895.19999999728</v>
      </c>
    </row>
    <row r="9526" spans="1:6" ht="12.75">
      <c r="A9526" s="51" t="s">
        <v>235</v>
      </c>
      <c r="B9526" s="39" t="s">
        <v>250</v>
      </c>
      <c r="C9526" s="40">
        <v>332225.95000001043</v>
      </c>
      <c r="D9526" s="42">
        <v>0</v>
      </c>
      <c r="E9526" s="41">
        <v>0</v>
      </c>
      <c r="F9526" s="43">
        <f t="shared" si="235"/>
        <v>332225.95000001043</v>
      </c>
    </row>
    <row r="9527" spans="1:6" ht="12.75">
      <c r="A9527" s="50" t="s">
        <v>236</v>
      </c>
      <c r="B9527" s="39" t="s">
        <v>251</v>
      </c>
      <c r="C9527" s="40">
        <v>2774702.7200000007</v>
      </c>
      <c r="D9527" s="42">
        <v>0</v>
      </c>
      <c r="E9527" s="41">
        <v>0</v>
      </c>
      <c r="F9527" s="43">
        <f t="shared" si="235"/>
        <v>2774702.7200000007</v>
      </c>
    </row>
    <row r="9528" spans="1:6" ht="12.75">
      <c r="A9528" s="50" t="s">
        <v>237</v>
      </c>
      <c r="B9528" s="39" t="s">
        <v>252</v>
      </c>
      <c r="C9528" s="40">
        <v>2300606.5200000005</v>
      </c>
      <c r="D9528" s="42">
        <v>0</v>
      </c>
      <c r="E9528" s="41">
        <v>0</v>
      </c>
      <c r="F9528" s="43">
        <f t="shared" si="235"/>
        <v>2300606.5200000005</v>
      </c>
    </row>
    <row r="9529" spans="1:6" ht="12.75">
      <c r="A9529" s="50" t="s">
        <v>238</v>
      </c>
      <c r="B9529" s="39" t="s">
        <v>253</v>
      </c>
      <c r="C9529" s="40">
        <v>7649.8100000005215</v>
      </c>
      <c r="D9529" s="42">
        <v>0</v>
      </c>
      <c r="E9529" s="41">
        <v>0</v>
      </c>
      <c r="F9529" s="43">
        <f t="shared" si="235"/>
        <v>7649.8100000005215</v>
      </c>
    </row>
    <row r="9530" spans="1:6" ht="12.75">
      <c r="A9530" s="50" t="s">
        <v>239</v>
      </c>
      <c r="B9530" s="39" t="s">
        <v>15</v>
      </c>
      <c r="C9530" s="40">
        <v>198.88999999992666</v>
      </c>
      <c r="D9530" s="42">
        <v>0</v>
      </c>
      <c r="E9530" s="41">
        <v>0</v>
      </c>
      <c r="F9530" s="43">
        <f t="shared" si="235"/>
        <v>198.88999999992666</v>
      </c>
    </row>
    <row r="9531" spans="1:6" ht="12.75">
      <c r="A9531" s="50" t="s">
        <v>240</v>
      </c>
      <c r="B9531" s="39" t="s">
        <v>254</v>
      </c>
      <c r="C9531" s="40">
        <v>2606777.35</v>
      </c>
      <c r="D9531" s="42">
        <v>0</v>
      </c>
      <c r="E9531" s="41">
        <v>0</v>
      </c>
      <c r="F9531" s="43">
        <f t="shared" si="235"/>
        <v>2606777.35</v>
      </c>
    </row>
    <row r="9532" spans="1:6" ht="12.75">
      <c r="A9532" s="50" t="s">
        <v>242</v>
      </c>
      <c r="B9532" s="39" t="s">
        <v>255</v>
      </c>
      <c r="C9532" s="40">
        <v>6156030.989999989</v>
      </c>
      <c r="D9532" s="42">
        <v>0</v>
      </c>
      <c r="E9532" s="41">
        <v>0</v>
      </c>
      <c r="F9532" s="43">
        <f t="shared" si="235"/>
        <v>6156030.989999989</v>
      </c>
    </row>
    <row r="9533" spans="1:6" ht="12.75">
      <c r="A9533" s="50" t="s">
        <v>241</v>
      </c>
      <c r="B9533" s="39" t="s">
        <v>17</v>
      </c>
      <c r="C9533" s="40">
        <v>2710442.7199999993</v>
      </c>
      <c r="D9533" s="42">
        <v>0</v>
      </c>
      <c r="E9533" s="41">
        <v>0</v>
      </c>
      <c r="F9533" s="43">
        <f t="shared" si="235"/>
        <v>2710442.7199999993</v>
      </c>
    </row>
    <row r="9534" spans="1:6" ht="12.75">
      <c r="A9534" s="50" t="s">
        <v>243</v>
      </c>
      <c r="B9534" s="39" t="s">
        <v>256</v>
      </c>
      <c r="C9534" s="40">
        <v>-776608.3400000017</v>
      </c>
      <c r="D9534" s="42">
        <v>0</v>
      </c>
      <c r="E9534" s="41">
        <v>350460</v>
      </c>
      <c r="F9534" s="43">
        <f t="shared" si="235"/>
        <v>-1127068.3400000017</v>
      </c>
    </row>
    <row r="9535" spans="1:6" ht="12.75">
      <c r="A9535" s="50" t="s">
        <v>244</v>
      </c>
      <c r="B9535" s="39" t="s">
        <v>257</v>
      </c>
      <c r="C9535" s="40">
        <v>-0.05000000004656613</v>
      </c>
      <c r="D9535" s="42">
        <v>0</v>
      </c>
      <c r="E9535" s="41">
        <v>0</v>
      </c>
      <c r="F9535" s="43">
        <f t="shared" si="235"/>
        <v>-0.05000000004656613</v>
      </c>
    </row>
    <row r="9536" spans="1:6" ht="12.75">
      <c r="A9536" s="50" t="s">
        <v>245</v>
      </c>
      <c r="B9536" s="39" t="s">
        <v>258</v>
      </c>
      <c r="C9536" s="40">
        <v>852367.75</v>
      </c>
      <c r="D9536" s="42">
        <v>0</v>
      </c>
      <c r="E9536" s="41">
        <v>852367.19</v>
      </c>
      <c r="F9536" s="43">
        <f t="shared" si="235"/>
        <v>0.5600000000558794</v>
      </c>
    </row>
    <row r="9537" spans="1:6" ht="12.75">
      <c r="A9537" s="51">
        <v>980</v>
      </c>
      <c r="B9537" s="39" t="s">
        <v>259</v>
      </c>
      <c r="C9537" s="40">
        <v>6677859.610000001</v>
      </c>
      <c r="D9537" s="42">
        <v>0</v>
      </c>
      <c r="E9537" s="41">
        <v>0</v>
      </c>
      <c r="F9537" s="43">
        <f t="shared" si="235"/>
        <v>6677859.610000001</v>
      </c>
    </row>
    <row r="9538" spans="1:6" ht="12.75">
      <c r="A9538" s="51"/>
      <c r="B9538" s="39" t="s">
        <v>29</v>
      </c>
      <c r="C9538" s="40">
        <v>59496.08999999892</v>
      </c>
      <c r="D9538" s="42">
        <v>0</v>
      </c>
      <c r="E9538" s="41">
        <v>0</v>
      </c>
      <c r="F9538" s="43">
        <f t="shared" si="235"/>
        <v>59496.08999999892</v>
      </c>
    </row>
    <row r="9539" spans="1:6" ht="12.75">
      <c r="A9539" s="50" t="s">
        <v>246</v>
      </c>
      <c r="B9539" s="39" t="s">
        <v>30</v>
      </c>
      <c r="C9539" s="40">
        <v>114328.90000000002</v>
      </c>
      <c r="D9539" s="42">
        <v>0</v>
      </c>
      <c r="E9539" s="41">
        <v>0</v>
      </c>
      <c r="F9539" s="43">
        <f t="shared" si="235"/>
        <v>114328.90000000002</v>
      </c>
    </row>
    <row r="9540" spans="1:6" ht="12.75">
      <c r="A9540" s="50"/>
      <c r="B9540" s="39" t="s">
        <v>67</v>
      </c>
      <c r="C9540" s="40">
        <v>1784383.63</v>
      </c>
      <c r="D9540" s="42">
        <v>0</v>
      </c>
      <c r="E9540" s="41">
        <v>214683.21</v>
      </c>
      <c r="F9540" s="43">
        <f t="shared" si="235"/>
        <v>1569700.42</v>
      </c>
    </row>
    <row r="9541" spans="1:6" ht="12.75">
      <c r="A9541" s="50"/>
      <c r="B9541" s="44" t="s">
        <v>66</v>
      </c>
      <c r="C9541" s="40">
        <v>144611.3499999999</v>
      </c>
      <c r="D9541" s="42">
        <v>41165.5</v>
      </c>
      <c r="E9541" s="41">
        <v>0</v>
      </c>
      <c r="F9541" s="43">
        <f t="shared" si="235"/>
        <v>185776.8499999999</v>
      </c>
    </row>
    <row r="9542" spans="1:6" ht="15">
      <c r="A9542" s="52"/>
      <c r="B9542" s="45" t="s">
        <v>5</v>
      </c>
      <c r="C9542" s="46">
        <v>36739275.499999985</v>
      </c>
      <c r="D9542" s="47">
        <f>SUM(D9517:D9541)</f>
        <v>41165.5</v>
      </c>
      <c r="E9542" s="47">
        <f>SUM(E9517:E9541)</f>
        <v>1417510.4</v>
      </c>
      <c r="F9542" s="46">
        <f>SUM(F9517:F9541)</f>
        <v>35362930.59999999</v>
      </c>
    </row>
    <row r="9557" ht="12.75">
      <c r="B9557" s="37" t="s">
        <v>18</v>
      </c>
    </row>
    <row r="9558" spans="2:6" ht="12.75">
      <c r="B9558" s="34" t="s">
        <v>19</v>
      </c>
      <c r="C9558" s="35"/>
      <c r="D9558" s="35"/>
      <c r="E9558" s="36"/>
      <c r="F9558" s="36"/>
    </row>
    <row r="9559" spans="2:6" ht="15.75">
      <c r="B9559" s="34"/>
      <c r="C9559" s="14" t="s">
        <v>25</v>
      </c>
      <c r="D9559" s="14"/>
      <c r="E9559" s="15"/>
      <c r="F9559" s="38">
        <v>237</v>
      </c>
    </row>
    <row r="9560" spans="1:6" ht="12.75">
      <c r="A9560" s="49"/>
      <c r="B9560" s="58" t="s">
        <v>7</v>
      </c>
      <c r="C9560" s="60" t="s">
        <v>383</v>
      </c>
      <c r="D9560" s="60" t="s">
        <v>4</v>
      </c>
      <c r="E9560" s="60" t="s">
        <v>6</v>
      </c>
      <c r="F9560" s="60" t="s">
        <v>384</v>
      </c>
    </row>
    <row r="9561" spans="1:6" ht="12.75">
      <c r="A9561" s="49" t="s">
        <v>228</v>
      </c>
      <c r="B9561" s="59"/>
      <c r="C9561" s="61"/>
      <c r="D9561" s="61"/>
      <c r="E9561" s="61"/>
      <c r="F9561" s="61"/>
    </row>
    <row r="9562" spans="1:6" ht="12.75">
      <c r="A9562" s="50"/>
      <c r="B9562" s="39" t="s">
        <v>8</v>
      </c>
      <c r="C9562" s="40">
        <v>36419.28999998334</v>
      </c>
      <c r="D9562" s="41">
        <v>0</v>
      </c>
      <c r="E9562" s="42">
        <v>0</v>
      </c>
      <c r="F9562" s="43">
        <f>C9562+D9562-E9562</f>
        <v>36419.28999998334</v>
      </c>
    </row>
    <row r="9563" spans="1:6" ht="12.75">
      <c r="A9563" s="50" t="s">
        <v>229</v>
      </c>
      <c r="B9563" s="39" t="s">
        <v>9</v>
      </c>
      <c r="C9563" s="40">
        <v>3069720.2300000004</v>
      </c>
      <c r="D9563" s="42">
        <v>0</v>
      </c>
      <c r="E9563" s="41">
        <v>0</v>
      </c>
      <c r="F9563" s="43">
        <f>C9563+D9563-E9563</f>
        <v>3069720.2300000004</v>
      </c>
    </row>
    <row r="9564" spans="1:6" ht="12.75">
      <c r="A9564" s="50" t="s">
        <v>230</v>
      </c>
      <c r="B9564" s="39" t="s">
        <v>10</v>
      </c>
      <c r="C9564" s="40">
        <v>6783310.73</v>
      </c>
      <c r="D9564" s="42">
        <v>0</v>
      </c>
      <c r="E9564" s="41">
        <v>0</v>
      </c>
      <c r="F9564" s="43">
        <f>C9564+D9564-E9564</f>
        <v>6783310.73</v>
      </c>
    </row>
    <row r="9565" spans="1:6" ht="12.75">
      <c r="A9565" s="50" t="s">
        <v>232</v>
      </c>
      <c r="B9565" s="39" t="s">
        <v>247</v>
      </c>
      <c r="C9565" s="40">
        <v>130203.61999999918</v>
      </c>
      <c r="D9565" s="42">
        <v>0</v>
      </c>
      <c r="E9565" s="41">
        <v>0</v>
      </c>
      <c r="F9565" s="43">
        <f>C9565+D9565-E9565</f>
        <v>130203.61999999918</v>
      </c>
    </row>
    <row r="9566" spans="1:6" ht="12.75">
      <c r="A9566" s="51">
        <v>958</v>
      </c>
      <c r="B9566" s="39" t="s">
        <v>154</v>
      </c>
      <c r="C9566" s="40">
        <v>-0.01000000024214387</v>
      </c>
      <c r="D9566" s="42">
        <v>0</v>
      </c>
      <c r="E9566" s="41">
        <v>0</v>
      </c>
      <c r="F9566" s="43">
        <f>C9566+D9566-E9566</f>
        <v>-0.01000000024214387</v>
      </c>
    </row>
    <row r="9567" spans="1:6" ht="12.75">
      <c r="A9567" s="50" t="s">
        <v>233</v>
      </c>
      <c r="B9567" s="39" t="s">
        <v>12</v>
      </c>
      <c r="C9567" s="40">
        <v>284546.4800000016</v>
      </c>
      <c r="D9567" s="42">
        <v>0</v>
      </c>
      <c r="E9567" s="41">
        <v>0</v>
      </c>
      <c r="F9567" s="43">
        <f aca="true" t="shared" si="236" ref="F9567:F9586">C9567+D9567-E9567</f>
        <v>284546.4800000016</v>
      </c>
    </row>
    <row r="9568" spans="1:6" ht="12.75">
      <c r="A9568" s="50" t="s">
        <v>306</v>
      </c>
      <c r="B9568" s="39" t="s">
        <v>307</v>
      </c>
      <c r="C9568" s="40">
        <v>0</v>
      </c>
      <c r="D9568" s="42">
        <v>0</v>
      </c>
      <c r="E9568" s="41">
        <v>0</v>
      </c>
      <c r="F9568" s="43">
        <f t="shared" si="236"/>
        <v>0</v>
      </c>
    </row>
    <row r="9569" spans="1:6" ht="12.75">
      <c r="A9569" s="51" t="s">
        <v>234</v>
      </c>
      <c r="B9569" s="39" t="s">
        <v>248</v>
      </c>
      <c r="C9569" s="40">
        <v>589106.0699999997</v>
      </c>
      <c r="D9569" s="42">
        <v>0</v>
      </c>
      <c r="E9569" s="41">
        <v>0</v>
      </c>
      <c r="F9569" s="43">
        <f t="shared" si="236"/>
        <v>589106.0699999997</v>
      </c>
    </row>
    <row r="9570" spans="1:6" ht="12.75">
      <c r="A9570" s="50" t="s">
        <v>231</v>
      </c>
      <c r="B9570" s="39" t="s">
        <v>249</v>
      </c>
      <c r="C9570" s="40">
        <v>100895.19999999728</v>
      </c>
      <c r="D9570" s="42">
        <v>0</v>
      </c>
      <c r="E9570" s="41">
        <v>0</v>
      </c>
      <c r="F9570" s="43">
        <f t="shared" si="236"/>
        <v>100895.19999999728</v>
      </c>
    </row>
    <row r="9571" spans="1:6" ht="12.75">
      <c r="A9571" s="51" t="s">
        <v>235</v>
      </c>
      <c r="B9571" s="39" t="s">
        <v>250</v>
      </c>
      <c r="C9571" s="40">
        <v>332225.95000001043</v>
      </c>
      <c r="D9571" s="42">
        <v>0</v>
      </c>
      <c r="E9571" s="41">
        <v>0</v>
      </c>
      <c r="F9571" s="43">
        <f t="shared" si="236"/>
        <v>332225.95000001043</v>
      </c>
    </row>
    <row r="9572" spans="1:6" ht="12.75">
      <c r="A9572" s="50" t="s">
        <v>236</v>
      </c>
      <c r="B9572" s="39" t="s">
        <v>251</v>
      </c>
      <c r="C9572" s="40">
        <v>2774702.7200000007</v>
      </c>
      <c r="D9572" s="42">
        <v>0</v>
      </c>
      <c r="E9572" s="41">
        <v>0</v>
      </c>
      <c r="F9572" s="43">
        <f t="shared" si="236"/>
        <v>2774702.7200000007</v>
      </c>
    </row>
    <row r="9573" spans="1:6" ht="12.75">
      <c r="A9573" s="50" t="s">
        <v>237</v>
      </c>
      <c r="B9573" s="39" t="s">
        <v>252</v>
      </c>
      <c r="C9573" s="40">
        <v>2300606.5200000005</v>
      </c>
      <c r="D9573" s="42">
        <v>0</v>
      </c>
      <c r="E9573" s="41">
        <v>0</v>
      </c>
      <c r="F9573" s="43">
        <f t="shared" si="236"/>
        <v>2300606.5200000005</v>
      </c>
    </row>
    <row r="9574" spans="1:6" ht="12.75">
      <c r="A9574" s="50" t="s">
        <v>238</v>
      </c>
      <c r="B9574" s="39" t="s">
        <v>253</v>
      </c>
      <c r="C9574" s="40">
        <v>7649.8100000005215</v>
      </c>
      <c r="D9574" s="42">
        <v>0</v>
      </c>
      <c r="E9574" s="41">
        <v>0</v>
      </c>
      <c r="F9574" s="43">
        <f t="shared" si="236"/>
        <v>7649.8100000005215</v>
      </c>
    </row>
    <row r="9575" spans="1:6" ht="12.75">
      <c r="A9575" s="50" t="s">
        <v>239</v>
      </c>
      <c r="B9575" s="39" t="s">
        <v>15</v>
      </c>
      <c r="C9575" s="40">
        <v>198.88999999992666</v>
      </c>
      <c r="D9575" s="42">
        <v>0</v>
      </c>
      <c r="E9575" s="41">
        <v>0</v>
      </c>
      <c r="F9575" s="43">
        <f t="shared" si="236"/>
        <v>198.88999999992666</v>
      </c>
    </row>
    <row r="9576" spans="1:6" ht="12.75">
      <c r="A9576" s="50" t="s">
        <v>240</v>
      </c>
      <c r="B9576" s="39" t="s">
        <v>254</v>
      </c>
      <c r="C9576" s="40">
        <v>2606777.35</v>
      </c>
      <c r="D9576" s="42">
        <v>0</v>
      </c>
      <c r="E9576" s="41">
        <v>0</v>
      </c>
      <c r="F9576" s="43">
        <f t="shared" si="236"/>
        <v>2606777.35</v>
      </c>
    </row>
    <row r="9577" spans="1:6" ht="12.75">
      <c r="A9577" s="50" t="s">
        <v>242</v>
      </c>
      <c r="B9577" s="39" t="s">
        <v>255</v>
      </c>
      <c r="C9577" s="40">
        <v>6156030.989999989</v>
      </c>
      <c r="D9577" s="42">
        <v>0</v>
      </c>
      <c r="E9577" s="41">
        <v>0</v>
      </c>
      <c r="F9577" s="43">
        <f t="shared" si="236"/>
        <v>6156030.989999989</v>
      </c>
    </row>
    <row r="9578" spans="1:6" ht="12.75">
      <c r="A9578" s="50" t="s">
        <v>241</v>
      </c>
      <c r="B9578" s="39" t="s">
        <v>17</v>
      </c>
      <c r="C9578" s="40">
        <v>2710442.7199999993</v>
      </c>
      <c r="D9578" s="42">
        <v>0</v>
      </c>
      <c r="E9578" s="41">
        <v>0</v>
      </c>
      <c r="F9578" s="43">
        <f t="shared" si="236"/>
        <v>2710442.7199999993</v>
      </c>
    </row>
    <row r="9579" spans="1:6" ht="12.75">
      <c r="A9579" s="50" t="s">
        <v>243</v>
      </c>
      <c r="B9579" s="39" t="s">
        <v>256</v>
      </c>
      <c r="C9579" s="40">
        <v>-1127068.3400000017</v>
      </c>
      <c r="D9579" s="42">
        <v>0</v>
      </c>
      <c r="E9579" s="41">
        <v>0</v>
      </c>
      <c r="F9579" s="43">
        <f t="shared" si="236"/>
        <v>-1127068.3400000017</v>
      </c>
    </row>
    <row r="9580" spans="1:6" ht="12.75">
      <c r="A9580" s="50" t="s">
        <v>244</v>
      </c>
      <c r="B9580" s="39" t="s">
        <v>257</v>
      </c>
      <c r="C9580" s="40">
        <v>-0.05000000004656613</v>
      </c>
      <c r="D9580" s="42">
        <v>0</v>
      </c>
      <c r="E9580" s="41">
        <v>0</v>
      </c>
      <c r="F9580" s="43">
        <f t="shared" si="236"/>
        <v>-0.05000000004656613</v>
      </c>
    </row>
    <row r="9581" spans="1:6" ht="12.75">
      <c r="A9581" s="50" t="s">
        <v>245</v>
      </c>
      <c r="B9581" s="39" t="s">
        <v>258</v>
      </c>
      <c r="C9581" s="40">
        <v>0.5600000000558794</v>
      </c>
      <c r="D9581" s="42">
        <v>0</v>
      </c>
      <c r="E9581" s="41">
        <v>0</v>
      </c>
      <c r="F9581" s="43">
        <f t="shared" si="236"/>
        <v>0.5600000000558794</v>
      </c>
    </row>
    <row r="9582" spans="1:6" ht="12.75">
      <c r="A9582" s="51">
        <v>980</v>
      </c>
      <c r="B9582" s="39" t="s">
        <v>259</v>
      </c>
      <c r="C9582" s="40">
        <v>6677859.610000001</v>
      </c>
      <c r="D9582" s="42">
        <v>0</v>
      </c>
      <c r="E9582" s="41">
        <v>0</v>
      </c>
      <c r="F9582" s="43">
        <f t="shared" si="236"/>
        <v>6677859.610000001</v>
      </c>
    </row>
    <row r="9583" spans="1:6" ht="12.75">
      <c r="A9583" s="51"/>
      <c r="B9583" s="39" t="s">
        <v>29</v>
      </c>
      <c r="C9583" s="40">
        <v>59496.08999999892</v>
      </c>
      <c r="D9583" s="42">
        <v>0</v>
      </c>
      <c r="E9583" s="41">
        <v>0</v>
      </c>
      <c r="F9583" s="43">
        <f t="shared" si="236"/>
        <v>59496.08999999892</v>
      </c>
    </row>
    <row r="9584" spans="1:6" ht="12.75">
      <c r="A9584" s="50" t="s">
        <v>246</v>
      </c>
      <c r="B9584" s="39" t="s">
        <v>30</v>
      </c>
      <c r="C9584" s="40">
        <v>114328.90000000002</v>
      </c>
      <c r="D9584" s="42">
        <v>33307.26</v>
      </c>
      <c r="E9584" s="41">
        <v>0</v>
      </c>
      <c r="F9584" s="43">
        <f t="shared" si="236"/>
        <v>147636.16000000003</v>
      </c>
    </row>
    <row r="9585" spans="1:6" ht="12.75">
      <c r="A9585" s="50"/>
      <c r="B9585" s="39" t="s">
        <v>67</v>
      </c>
      <c r="C9585" s="40">
        <v>1569700.42</v>
      </c>
      <c r="D9585" s="42">
        <v>0</v>
      </c>
      <c r="E9585" s="41">
        <v>0</v>
      </c>
      <c r="F9585" s="43">
        <f t="shared" si="236"/>
        <v>1569700.42</v>
      </c>
    </row>
    <row r="9586" spans="1:6" ht="12.75">
      <c r="A9586" s="50"/>
      <c r="B9586" s="44" t="s">
        <v>66</v>
      </c>
      <c r="C9586" s="40">
        <v>185776.8499999999</v>
      </c>
      <c r="D9586" s="42">
        <v>0</v>
      </c>
      <c r="E9586" s="41">
        <v>0</v>
      </c>
      <c r="F9586" s="43">
        <f t="shared" si="236"/>
        <v>185776.8499999999</v>
      </c>
    </row>
    <row r="9587" spans="1:6" ht="15">
      <c r="A9587" s="52"/>
      <c r="B9587" s="45" t="s">
        <v>5</v>
      </c>
      <c r="C9587" s="46">
        <v>35362930.59999999</v>
      </c>
      <c r="D9587" s="47">
        <f>SUM(D9562:D9586)</f>
        <v>33307.26</v>
      </c>
      <c r="E9587" s="47">
        <f>SUM(E9562:E9586)</f>
        <v>0</v>
      </c>
      <c r="F9587" s="46">
        <f>SUM(F9562:F9586)</f>
        <v>35396237.859999985</v>
      </c>
    </row>
    <row r="9602" ht="12.75">
      <c r="B9602" s="37" t="s">
        <v>18</v>
      </c>
    </row>
    <row r="9603" spans="2:6" ht="12.75">
      <c r="B9603" s="34" t="s">
        <v>19</v>
      </c>
      <c r="C9603" s="35"/>
      <c r="D9603" s="35"/>
      <c r="E9603" s="36"/>
      <c r="F9603" s="36"/>
    </row>
    <row r="9604" spans="2:6" ht="15.75">
      <c r="B9604" s="34"/>
      <c r="C9604" s="14" t="s">
        <v>25</v>
      </c>
      <c r="D9604" s="14"/>
      <c r="E9604" s="15"/>
      <c r="F9604" s="38">
        <v>238</v>
      </c>
    </row>
    <row r="9605" spans="1:6" ht="12.75">
      <c r="A9605" s="49"/>
      <c r="B9605" s="58" t="s">
        <v>7</v>
      </c>
      <c r="C9605" s="60" t="s">
        <v>384</v>
      </c>
      <c r="D9605" s="60" t="s">
        <v>4</v>
      </c>
      <c r="E9605" s="60" t="s">
        <v>6</v>
      </c>
      <c r="F9605" s="60" t="s">
        <v>385</v>
      </c>
    </row>
    <row r="9606" spans="1:6" ht="12.75">
      <c r="A9606" s="49" t="s">
        <v>228</v>
      </c>
      <c r="B9606" s="59"/>
      <c r="C9606" s="61"/>
      <c r="D9606" s="61"/>
      <c r="E9606" s="61"/>
      <c r="F9606" s="61"/>
    </row>
    <row r="9607" spans="1:6" ht="12.75">
      <c r="A9607" s="50"/>
      <c r="B9607" s="39" t="s">
        <v>8</v>
      </c>
      <c r="C9607" s="40">
        <v>36419.28999998334</v>
      </c>
      <c r="D9607" s="41">
        <v>0</v>
      </c>
      <c r="E9607" s="42">
        <v>0</v>
      </c>
      <c r="F9607" s="43">
        <f>C9607+D9607-E9607</f>
        <v>36419.28999998334</v>
      </c>
    </row>
    <row r="9608" spans="1:6" ht="12.75">
      <c r="A9608" s="50" t="s">
        <v>229</v>
      </c>
      <c r="B9608" s="39" t="s">
        <v>9</v>
      </c>
      <c r="C9608" s="40">
        <v>3069720.2300000004</v>
      </c>
      <c r="D9608" s="42">
        <v>0</v>
      </c>
      <c r="E9608" s="41">
        <v>0</v>
      </c>
      <c r="F9608" s="43">
        <f>C9608+D9608-E9608</f>
        <v>3069720.2300000004</v>
      </c>
    </row>
    <row r="9609" spans="1:6" ht="12.75">
      <c r="A9609" s="50" t="s">
        <v>230</v>
      </c>
      <c r="B9609" s="39" t="s">
        <v>10</v>
      </c>
      <c r="C9609" s="40">
        <v>6783310.73</v>
      </c>
      <c r="D9609" s="42">
        <v>0</v>
      </c>
      <c r="E9609" s="41">
        <v>0</v>
      </c>
      <c r="F9609" s="43">
        <f>C9609+D9609-E9609</f>
        <v>6783310.73</v>
      </c>
    </row>
    <row r="9610" spans="1:6" ht="12.75">
      <c r="A9610" s="50" t="s">
        <v>232</v>
      </c>
      <c r="B9610" s="39" t="s">
        <v>247</v>
      </c>
      <c r="C9610" s="40">
        <v>130203.61999999918</v>
      </c>
      <c r="D9610" s="42">
        <v>0</v>
      </c>
      <c r="E9610" s="41">
        <v>0</v>
      </c>
      <c r="F9610" s="43">
        <f>C9610+D9610-E9610</f>
        <v>130203.61999999918</v>
      </c>
    </row>
    <row r="9611" spans="1:6" ht="12.75">
      <c r="A9611" s="51">
        <v>958</v>
      </c>
      <c r="B9611" s="39" t="s">
        <v>154</v>
      </c>
      <c r="C9611" s="40">
        <v>-0.01000000024214387</v>
      </c>
      <c r="D9611" s="42">
        <v>0</v>
      </c>
      <c r="E9611" s="41">
        <v>0</v>
      </c>
      <c r="F9611" s="43">
        <f>C9611+D9611-E9611</f>
        <v>-0.01000000024214387</v>
      </c>
    </row>
    <row r="9612" spans="1:6" ht="12.75">
      <c r="A9612" s="50" t="s">
        <v>233</v>
      </c>
      <c r="B9612" s="39" t="s">
        <v>12</v>
      </c>
      <c r="C9612" s="40">
        <v>284546.4800000016</v>
      </c>
      <c r="D9612" s="42">
        <v>0</v>
      </c>
      <c r="E9612" s="41">
        <v>0</v>
      </c>
      <c r="F9612" s="43">
        <f aca="true" t="shared" si="237" ref="F9612:F9631">C9612+D9612-E9612</f>
        <v>284546.4800000016</v>
      </c>
    </row>
    <row r="9613" spans="1:6" ht="12.75">
      <c r="A9613" s="50" t="s">
        <v>306</v>
      </c>
      <c r="B9613" s="39" t="s">
        <v>307</v>
      </c>
      <c r="C9613" s="40">
        <v>0</v>
      </c>
      <c r="D9613" s="42">
        <v>0</v>
      </c>
      <c r="E9613" s="41">
        <v>0</v>
      </c>
      <c r="F9613" s="43">
        <f t="shared" si="237"/>
        <v>0</v>
      </c>
    </row>
    <row r="9614" spans="1:6" ht="12.75">
      <c r="A9614" s="51" t="s">
        <v>234</v>
      </c>
      <c r="B9614" s="39" t="s">
        <v>248</v>
      </c>
      <c r="C9614" s="40">
        <v>589106.0699999997</v>
      </c>
      <c r="D9614" s="42">
        <v>0</v>
      </c>
      <c r="E9614" s="41">
        <v>478186.17</v>
      </c>
      <c r="F9614" s="43">
        <f t="shared" si="237"/>
        <v>110919.89999999973</v>
      </c>
    </row>
    <row r="9615" spans="1:6" ht="12.75">
      <c r="A9615" s="50" t="s">
        <v>231</v>
      </c>
      <c r="B9615" s="39" t="s">
        <v>249</v>
      </c>
      <c r="C9615" s="40">
        <v>100895.19999999728</v>
      </c>
      <c r="D9615" s="42">
        <v>0</v>
      </c>
      <c r="E9615" s="41">
        <v>0</v>
      </c>
      <c r="F9615" s="43">
        <f t="shared" si="237"/>
        <v>100895.19999999728</v>
      </c>
    </row>
    <row r="9616" spans="1:6" ht="12.75">
      <c r="A9616" s="51" t="s">
        <v>235</v>
      </c>
      <c r="B9616" s="39" t="s">
        <v>250</v>
      </c>
      <c r="C9616" s="40">
        <v>332225.95000001043</v>
      </c>
      <c r="D9616" s="42">
        <v>0</v>
      </c>
      <c r="E9616" s="41">
        <v>109440</v>
      </c>
      <c r="F9616" s="43">
        <f t="shared" si="237"/>
        <v>222785.95000001043</v>
      </c>
    </row>
    <row r="9617" spans="1:6" ht="12.75">
      <c r="A9617" s="50" t="s">
        <v>236</v>
      </c>
      <c r="B9617" s="39" t="s">
        <v>251</v>
      </c>
      <c r="C9617" s="40">
        <v>2774702.7200000007</v>
      </c>
      <c r="D9617" s="42">
        <v>0</v>
      </c>
      <c r="E9617" s="41">
        <v>908820</v>
      </c>
      <c r="F9617" s="43">
        <f t="shared" si="237"/>
        <v>1865882.7200000007</v>
      </c>
    </row>
    <row r="9618" spans="1:6" ht="12.75">
      <c r="A9618" s="50" t="s">
        <v>237</v>
      </c>
      <c r="B9618" s="39" t="s">
        <v>252</v>
      </c>
      <c r="C9618" s="40">
        <v>2300606.5200000005</v>
      </c>
      <c r="D9618" s="42">
        <v>0</v>
      </c>
      <c r="E9618" s="41">
        <v>194227</v>
      </c>
      <c r="F9618" s="43">
        <f t="shared" si="237"/>
        <v>2106379.5200000005</v>
      </c>
    </row>
    <row r="9619" spans="1:6" ht="12.75">
      <c r="A9619" s="50" t="s">
        <v>238</v>
      </c>
      <c r="B9619" s="39" t="s">
        <v>253</v>
      </c>
      <c r="C9619" s="40">
        <v>7649.8100000005215</v>
      </c>
      <c r="D9619" s="42">
        <v>0</v>
      </c>
      <c r="E9619" s="41">
        <v>0</v>
      </c>
      <c r="F9619" s="43">
        <f t="shared" si="237"/>
        <v>7649.8100000005215</v>
      </c>
    </row>
    <row r="9620" spans="1:6" ht="12.75">
      <c r="A9620" s="50" t="s">
        <v>239</v>
      </c>
      <c r="B9620" s="39" t="s">
        <v>15</v>
      </c>
      <c r="C9620" s="40">
        <v>198.88999999992666</v>
      </c>
      <c r="D9620" s="42">
        <v>0</v>
      </c>
      <c r="E9620" s="41">
        <v>0</v>
      </c>
      <c r="F9620" s="43">
        <f t="shared" si="237"/>
        <v>198.88999999992666</v>
      </c>
    </row>
    <row r="9621" spans="1:6" ht="12.75">
      <c r="A9621" s="50" t="s">
        <v>240</v>
      </c>
      <c r="B9621" s="39" t="s">
        <v>254</v>
      </c>
      <c r="C9621" s="40">
        <v>2606777.35</v>
      </c>
      <c r="D9621" s="42">
        <v>0</v>
      </c>
      <c r="E9621" s="41">
        <v>570607.4</v>
      </c>
      <c r="F9621" s="43">
        <f t="shared" si="237"/>
        <v>2036169.9500000002</v>
      </c>
    </row>
    <row r="9622" spans="1:6" ht="12.75">
      <c r="A9622" s="50" t="s">
        <v>242</v>
      </c>
      <c r="B9622" s="39" t="s">
        <v>255</v>
      </c>
      <c r="C9622" s="40">
        <v>6156030.989999989</v>
      </c>
      <c r="D9622" s="42">
        <v>0</v>
      </c>
      <c r="E9622" s="41">
        <v>837508.32</v>
      </c>
      <c r="F9622" s="43">
        <f t="shared" si="237"/>
        <v>5318522.669999989</v>
      </c>
    </row>
    <row r="9623" spans="1:6" ht="12.75">
      <c r="A9623" s="50" t="s">
        <v>241</v>
      </c>
      <c r="B9623" s="39" t="s">
        <v>17</v>
      </c>
      <c r="C9623" s="40">
        <v>2710442.7199999993</v>
      </c>
      <c r="D9623" s="42">
        <v>0</v>
      </c>
      <c r="E9623" s="41">
        <v>749937.13</v>
      </c>
      <c r="F9623" s="43">
        <f t="shared" si="237"/>
        <v>1960505.5899999994</v>
      </c>
    </row>
    <row r="9624" spans="1:6" ht="12.75">
      <c r="A9624" s="50" t="s">
        <v>243</v>
      </c>
      <c r="B9624" s="39" t="s">
        <v>256</v>
      </c>
      <c r="C9624" s="40">
        <v>-1127068.3400000017</v>
      </c>
      <c r="D9624" s="42">
        <v>0</v>
      </c>
      <c r="E9624" s="41">
        <v>0</v>
      </c>
      <c r="F9624" s="43">
        <f t="shared" si="237"/>
        <v>-1127068.3400000017</v>
      </c>
    </row>
    <row r="9625" spans="1:6" ht="12.75">
      <c r="A9625" s="50" t="s">
        <v>244</v>
      </c>
      <c r="B9625" s="39" t="s">
        <v>257</v>
      </c>
      <c r="C9625" s="40">
        <v>-0.05000000004656613</v>
      </c>
      <c r="D9625" s="42">
        <v>0</v>
      </c>
      <c r="E9625" s="41">
        <v>0</v>
      </c>
      <c r="F9625" s="43">
        <f t="shared" si="237"/>
        <v>-0.05000000004656613</v>
      </c>
    </row>
    <row r="9626" spans="1:6" ht="12.75">
      <c r="A9626" s="50" t="s">
        <v>245</v>
      </c>
      <c r="B9626" s="39" t="s">
        <v>258</v>
      </c>
      <c r="C9626" s="40">
        <v>0.5600000000558794</v>
      </c>
      <c r="D9626" s="42">
        <v>0</v>
      </c>
      <c r="E9626" s="41">
        <v>0</v>
      </c>
      <c r="F9626" s="43">
        <f t="shared" si="237"/>
        <v>0.5600000000558794</v>
      </c>
    </row>
    <row r="9627" spans="1:6" ht="12.75">
      <c r="A9627" s="51">
        <v>980</v>
      </c>
      <c r="B9627" s="39" t="s">
        <v>259</v>
      </c>
      <c r="C9627" s="40">
        <v>6677859.610000001</v>
      </c>
      <c r="D9627" s="42">
        <v>0</v>
      </c>
      <c r="E9627" s="41">
        <v>504000</v>
      </c>
      <c r="F9627" s="43">
        <f t="shared" si="237"/>
        <v>6173859.610000001</v>
      </c>
    </row>
    <row r="9628" spans="1:6" ht="12.75">
      <c r="A9628" s="51"/>
      <c r="B9628" s="39" t="s">
        <v>29</v>
      </c>
      <c r="C9628" s="40">
        <v>59496.08999999892</v>
      </c>
      <c r="D9628" s="42">
        <v>0</v>
      </c>
      <c r="E9628" s="41">
        <v>0</v>
      </c>
      <c r="F9628" s="43">
        <f t="shared" si="237"/>
        <v>59496.08999999892</v>
      </c>
    </row>
    <row r="9629" spans="1:6" ht="12.75">
      <c r="A9629" s="50" t="s">
        <v>246</v>
      </c>
      <c r="B9629" s="39" t="s">
        <v>30</v>
      </c>
      <c r="C9629" s="40">
        <v>147636.16000000003</v>
      </c>
      <c r="D9629" s="42">
        <v>0</v>
      </c>
      <c r="E9629" s="41">
        <v>0</v>
      </c>
      <c r="F9629" s="43">
        <f t="shared" si="237"/>
        <v>147636.16000000003</v>
      </c>
    </row>
    <row r="9630" spans="1:6" ht="12.75">
      <c r="A9630" s="50"/>
      <c r="B9630" s="39" t="s">
        <v>67</v>
      </c>
      <c r="C9630" s="40">
        <v>1569700.42</v>
      </c>
      <c r="D9630" s="42">
        <v>0</v>
      </c>
      <c r="E9630" s="41">
        <v>0</v>
      </c>
      <c r="F9630" s="43">
        <f t="shared" si="237"/>
        <v>1569700.42</v>
      </c>
    </row>
    <row r="9631" spans="1:6" ht="12.75">
      <c r="A9631" s="50"/>
      <c r="B9631" s="44" t="s">
        <v>66</v>
      </c>
      <c r="C9631" s="40">
        <v>185776.8499999999</v>
      </c>
      <c r="D9631" s="42">
        <v>0</v>
      </c>
      <c r="E9631" s="41">
        <v>29861</v>
      </c>
      <c r="F9631" s="43">
        <f t="shared" si="237"/>
        <v>155915.8499999999</v>
      </c>
    </row>
    <row r="9632" spans="1:6" ht="15">
      <c r="A9632" s="52"/>
      <c r="B9632" s="45" t="s">
        <v>5</v>
      </c>
      <c r="C9632" s="46">
        <v>35396237.859999985</v>
      </c>
      <c r="D9632" s="47">
        <f>SUM(D9607:D9631)</f>
        <v>0</v>
      </c>
      <c r="E9632" s="47">
        <f>SUM(E9607:E9631)</f>
        <v>4382587.02</v>
      </c>
      <c r="F9632" s="46">
        <f>SUM(F9607:F9631)</f>
        <v>31013650.83999999</v>
      </c>
    </row>
    <row r="9647" ht="12.75">
      <c r="B9647" s="37" t="s">
        <v>18</v>
      </c>
    </row>
    <row r="9648" spans="2:6" ht="12.75">
      <c r="B9648" s="34" t="s">
        <v>19</v>
      </c>
      <c r="C9648" s="35"/>
      <c r="D9648" s="35"/>
      <c r="E9648" s="36"/>
      <c r="F9648" s="36"/>
    </row>
    <row r="9649" spans="2:6" ht="15.75">
      <c r="B9649" s="34"/>
      <c r="C9649" s="14" t="s">
        <v>25</v>
      </c>
      <c r="D9649" s="14"/>
      <c r="E9649" s="15"/>
      <c r="F9649" s="38">
        <v>239</v>
      </c>
    </row>
    <row r="9650" spans="1:6" ht="12.75">
      <c r="A9650" s="49"/>
      <c r="B9650" s="58" t="s">
        <v>7</v>
      </c>
      <c r="C9650" s="60" t="s">
        <v>385</v>
      </c>
      <c r="D9650" s="60" t="s">
        <v>4</v>
      </c>
      <c r="E9650" s="60" t="s">
        <v>6</v>
      </c>
      <c r="F9650" s="60" t="s">
        <v>386</v>
      </c>
    </row>
    <row r="9651" spans="1:6" ht="12.75">
      <c r="A9651" s="49" t="s">
        <v>228</v>
      </c>
      <c r="B9651" s="59"/>
      <c r="C9651" s="61"/>
      <c r="D9651" s="61"/>
      <c r="E9651" s="61"/>
      <c r="F9651" s="61"/>
    </row>
    <row r="9652" spans="1:6" ht="12.75">
      <c r="A9652" s="50"/>
      <c r="B9652" s="39" t="s">
        <v>8</v>
      </c>
      <c r="C9652" s="40">
        <v>36419.28999998334</v>
      </c>
      <c r="D9652" s="41">
        <v>44500519.58</v>
      </c>
      <c r="E9652" s="42">
        <v>44500519.58</v>
      </c>
      <c r="F9652" s="43">
        <f>C9652+D9652-E9652</f>
        <v>36419.289999984205</v>
      </c>
    </row>
    <row r="9653" spans="1:6" ht="12.75">
      <c r="A9653" s="50" t="s">
        <v>229</v>
      </c>
      <c r="B9653" s="39" t="s">
        <v>9</v>
      </c>
      <c r="C9653" s="40">
        <v>3069720.2300000004</v>
      </c>
      <c r="D9653" s="42">
        <v>0</v>
      </c>
      <c r="E9653" s="41">
        <v>0</v>
      </c>
      <c r="F9653" s="43">
        <f>C9653+D9653-E9653</f>
        <v>3069720.2300000004</v>
      </c>
    </row>
    <row r="9654" spans="1:6" ht="12.75">
      <c r="A9654" s="50" t="s">
        <v>230</v>
      </c>
      <c r="B9654" s="39" t="s">
        <v>10</v>
      </c>
      <c r="C9654" s="40">
        <v>6783310.73</v>
      </c>
      <c r="D9654" s="42">
        <v>0</v>
      </c>
      <c r="E9654" s="41">
        <v>0</v>
      </c>
      <c r="F9654" s="43">
        <f>C9654+D9654-E9654</f>
        <v>6783310.73</v>
      </c>
    </row>
    <row r="9655" spans="1:6" ht="12.75">
      <c r="A9655" s="50" t="s">
        <v>232</v>
      </c>
      <c r="B9655" s="39" t="s">
        <v>247</v>
      </c>
      <c r="C9655" s="40">
        <v>130203.61999999918</v>
      </c>
      <c r="D9655" s="42">
        <v>0</v>
      </c>
      <c r="E9655" s="41">
        <v>0</v>
      </c>
      <c r="F9655" s="43">
        <f>C9655+D9655-E9655</f>
        <v>130203.61999999918</v>
      </c>
    </row>
    <row r="9656" spans="1:6" ht="12.75">
      <c r="A9656" s="51">
        <v>958</v>
      </c>
      <c r="B9656" s="39" t="s">
        <v>154</v>
      </c>
      <c r="C9656" s="40">
        <v>-0.01000000024214387</v>
      </c>
      <c r="D9656" s="42">
        <v>0</v>
      </c>
      <c r="E9656" s="41">
        <v>0</v>
      </c>
      <c r="F9656" s="43">
        <f>C9656+D9656-E9656</f>
        <v>-0.01000000024214387</v>
      </c>
    </row>
    <row r="9657" spans="1:6" ht="12.75">
      <c r="A9657" s="50" t="s">
        <v>233</v>
      </c>
      <c r="B9657" s="39" t="s">
        <v>12</v>
      </c>
      <c r="C9657" s="40">
        <v>284546.4800000016</v>
      </c>
      <c r="D9657" s="42">
        <v>0</v>
      </c>
      <c r="E9657" s="41">
        <v>0</v>
      </c>
      <c r="F9657" s="43">
        <f aca="true" t="shared" si="238" ref="F9657:F9676">C9657+D9657-E9657</f>
        <v>284546.4800000016</v>
      </c>
    </row>
    <row r="9658" spans="1:6" ht="12.75">
      <c r="A9658" s="50" t="s">
        <v>306</v>
      </c>
      <c r="B9658" s="39" t="s">
        <v>307</v>
      </c>
      <c r="C9658" s="40">
        <v>0</v>
      </c>
      <c r="D9658" s="42">
        <v>0</v>
      </c>
      <c r="E9658" s="41">
        <v>0</v>
      </c>
      <c r="F9658" s="43">
        <f t="shared" si="238"/>
        <v>0</v>
      </c>
    </row>
    <row r="9659" spans="1:6" ht="12.75">
      <c r="A9659" s="51" t="s">
        <v>234</v>
      </c>
      <c r="B9659" s="39" t="s">
        <v>248</v>
      </c>
      <c r="C9659" s="40">
        <v>110919.89999999973</v>
      </c>
      <c r="D9659" s="42">
        <v>0</v>
      </c>
      <c r="E9659" s="41">
        <v>0</v>
      </c>
      <c r="F9659" s="43">
        <f t="shared" si="238"/>
        <v>110919.89999999973</v>
      </c>
    </row>
    <row r="9660" spans="1:6" ht="12.75">
      <c r="A9660" s="50" t="s">
        <v>231</v>
      </c>
      <c r="B9660" s="39" t="s">
        <v>249</v>
      </c>
      <c r="C9660" s="40">
        <v>100895.19999999728</v>
      </c>
      <c r="D9660" s="42">
        <v>1239000</v>
      </c>
      <c r="E9660" s="41">
        <v>0</v>
      </c>
      <c r="F9660" s="43">
        <f t="shared" si="238"/>
        <v>1339895.1999999974</v>
      </c>
    </row>
    <row r="9661" spans="1:6" ht="12.75">
      <c r="A9661" s="51" t="s">
        <v>235</v>
      </c>
      <c r="B9661" s="39" t="s">
        <v>250</v>
      </c>
      <c r="C9661" s="40">
        <v>222785.95000001043</v>
      </c>
      <c r="D9661" s="42">
        <v>0</v>
      </c>
      <c r="E9661" s="41">
        <v>0</v>
      </c>
      <c r="F9661" s="43">
        <f t="shared" si="238"/>
        <v>222785.95000001043</v>
      </c>
    </row>
    <row r="9662" spans="1:6" ht="12.75">
      <c r="A9662" s="50" t="s">
        <v>236</v>
      </c>
      <c r="B9662" s="39" t="s">
        <v>251</v>
      </c>
      <c r="C9662" s="40">
        <v>1865882.7200000007</v>
      </c>
      <c r="D9662" s="42">
        <v>1640516</v>
      </c>
      <c r="E9662" s="41">
        <v>0</v>
      </c>
      <c r="F9662" s="43">
        <f t="shared" si="238"/>
        <v>3506398.7200000007</v>
      </c>
    </row>
    <row r="9663" spans="1:6" ht="12.75">
      <c r="A9663" s="50" t="s">
        <v>237</v>
      </c>
      <c r="B9663" s="39" t="s">
        <v>252</v>
      </c>
      <c r="C9663" s="40">
        <v>2106379.5200000005</v>
      </c>
      <c r="D9663" s="42">
        <v>0</v>
      </c>
      <c r="E9663" s="41">
        <v>0</v>
      </c>
      <c r="F9663" s="43">
        <f t="shared" si="238"/>
        <v>2106379.5200000005</v>
      </c>
    </row>
    <row r="9664" spans="1:6" ht="12.75">
      <c r="A9664" s="50" t="s">
        <v>238</v>
      </c>
      <c r="B9664" s="39" t="s">
        <v>253</v>
      </c>
      <c r="C9664" s="40">
        <v>7649.8100000005215</v>
      </c>
      <c r="D9664" s="42">
        <v>4333949.99</v>
      </c>
      <c r="E9664" s="41">
        <v>0</v>
      </c>
      <c r="F9664" s="43">
        <f t="shared" si="238"/>
        <v>4341599.800000001</v>
      </c>
    </row>
    <row r="9665" spans="1:6" ht="12.75">
      <c r="A9665" s="50" t="s">
        <v>239</v>
      </c>
      <c r="B9665" s="39" t="s">
        <v>15</v>
      </c>
      <c r="C9665" s="40">
        <v>198.88999999992666</v>
      </c>
      <c r="D9665" s="42">
        <v>119007.66</v>
      </c>
      <c r="E9665" s="41">
        <v>0</v>
      </c>
      <c r="F9665" s="43">
        <f t="shared" si="238"/>
        <v>119206.54999999993</v>
      </c>
    </row>
    <row r="9666" spans="1:6" ht="12.75">
      <c r="A9666" s="50" t="s">
        <v>240</v>
      </c>
      <c r="B9666" s="39" t="s">
        <v>254</v>
      </c>
      <c r="C9666" s="40">
        <v>2036169.9500000002</v>
      </c>
      <c r="D9666" s="42">
        <v>107509.63</v>
      </c>
      <c r="E9666" s="41">
        <v>0</v>
      </c>
      <c r="F9666" s="43">
        <f t="shared" si="238"/>
        <v>2143679.58</v>
      </c>
    </row>
    <row r="9667" spans="1:6" ht="12.75">
      <c r="A9667" s="50" t="s">
        <v>242</v>
      </c>
      <c r="B9667" s="39" t="s">
        <v>255</v>
      </c>
      <c r="C9667" s="40">
        <v>5318522.669999989</v>
      </c>
      <c r="D9667" s="42">
        <v>0</v>
      </c>
      <c r="E9667" s="41">
        <v>0</v>
      </c>
      <c r="F9667" s="43">
        <f t="shared" si="238"/>
        <v>5318522.669999989</v>
      </c>
    </row>
    <row r="9668" spans="1:6" ht="12.75">
      <c r="A9668" s="50" t="s">
        <v>241</v>
      </c>
      <c r="B9668" s="39" t="s">
        <v>17</v>
      </c>
      <c r="C9668" s="40">
        <v>1960505.5899999994</v>
      </c>
      <c r="D9668" s="42">
        <v>0</v>
      </c>
      <c r="E9668" s="41">
        <v>0</v>
      </c>
      <c r="F9668" s="43">
        <f t="shared" si="238"/>
        <v>1960505.5899999994</v>
      </c>
    </row>
    <row r="9669" spans="1:6" ht="12.75">
      <c r="A9669" s="50" t="s">
        <v>243</v>
      </c>
      <c r="B9669" s="39" t="s">
        <v>256</v>
      </c>
      <c r="C9669" s="40">
        <v>-1127068.3400000017</v>
      </c>
      <c r="D9669" s="42">
        <v>0</v>
      </c>
      <c r="E9669" s="41">
        <v>0</v>
      </c>
      <c r="F9669" s="43">
        <f t="shared" si="238"/>
        <v>-1127068.3400000017</v>
      </c>
    </row>
    <row r="9670" spans="1:6" ht="12.75">
      <c r="A9670" s="50" t="s">
        <v>244</v>
      </c>
      <c r="B9670" s="39" t="s">
        <v>257</v>
      </c>
      <c r="C9670" s="40">
        <v>-0.05000000004656613</v>
      </c>
      <c r="D9670" s="42">
        <v>0</v>
      </c>
      <c r="E9670" s="41">
        <v>0</v>
      </c>
      <c r="F9670" s="43">
        <f t="shared" si="238"/>
        <v>-0.05000000004656613</v>
      </c>
    </row>
    <row r="9671" spans="1:6" ht="12.75">
      <c r="A9671" s="50" t="s">
        <v>245</v>
      </c>
      <c r="B9671" s="39" t="s">
        <v>258</v>
      </c>
      <c r="C9671" s="40">
        <v>0.5600000000558794</v>
      </c>
      <c r="D9671" s="42">
        <v>0</v>
      </c>
      <c r="E9671" s="41">
        <v>0</v>
      </c>
      <c r="F9671" s="43">
        <f t="shared" si="238"/>
        <v>0.5600000000558794</v>
      </c>
    </row>
    <row r="9672" spans="1:6" ht="12.75">
      <c r="A9672" s="51">
        <v>980</v>
      </c>
      <c r="B9672" s="39" t="s">
        <v>259</v>
      </c>
      <c r="C9672" s="40">
        <v>6173859.610000001</v>
      </c>
      <c r="D9672" s="42">
        <v>0</v>
      </c>
      <c r="E9672" s="41">
        <v>0</v>
      </c>
      <c r="F9672" s="43">
        <f t="shared" si="238"/>
        <v>6173859.610000001</v>
      </c>
    </row>
    <row r="9673" spans="1:6" ht="12.75">
      <c r="A9673" s="51"/>
      <c r="B9673" s="39" t="s">
        <v>29</v>
      </c>
      <c r="C9673" s="40">
        <v>59496.08999999892</v>
      </c>
      <c r="D9673" s="42">
        <v>0</v>
      </c>
      <c r="E9673" s="41">
        <v>0</v>
      </c>
      <c r="F9673" s="43">
        <f t="shared" si="238"/>
        <v>59496.08999999892</v>
      </c>
    </row>
    <row r="9674" spans="1:6" ht="12.75">
      <c r="A9674" s="50" t="s">
        <v>246</v>
      </c>
      <c r="B9674" s="39" t="s">
        <v>30</v>
      </c>
      <c r="C9674" s="40">
        <v>147636.16000000003</v>
      </c>
      <c r="D9674" s="42">
        <v>0</v>
      </c>
      <c r="E9674" s="41">
        <v>0</v>
      </c>
      <c r="F9674" s="43">
        <f t="shared" si="238"/>
        <v>147636.16000000003</v>
      </c>
    </row>
    <row r="9675" spans="1:6" ht="12.75">
      <c r="A9675" s="50"/>
      <c r="B9675" s="39" t="s">
        <v>67</v>
      </c>
      <c r="C9675" s="40">
        <v>1569700.42</v>
      </c>
      <c r="D9675" s="42">
        <v>0</v>
      </c>
      <c r="E9675" s="41">
        <v>0</v>
      </c>
      <c r="F9675" s="43">
        <f t="shared" si="238"/>
        <v>1569700.42</v>
      </c>
    </row>
    <row r="9676" spans="1:6" ht="12.75">
      <c r="A9676" s="50"/>
      <c r="B9676" s="44" t="s">
        <v>66</v>
      </c>
      <c r="C9676" s="40">
        <v>155915.8499999999</v>
      </c>
      <c r="D9676" s="42">
        <v>21975.5</v>
      </c>
      <c r="E9676" s="41">
        <v>0</v>
      </c>
      <c r="F9676" s="43">
        <f t="shared" si="238"/>
        <v>177891.3499999999</v>
      </c>
    </row>
    <row r="9677" spans="1:6" ht="15">
      <c r="A9677" s="52"/>
      <c r="B9677" s="45" t="s">
        <v>5</v>
      </c>
      <c r="C9677" s="46">
        <v>31013650.83999999</v>
      </c>
      <c r="D9677" s="47">
        <f>SUM(D9652:D9676)</f>
        <v>51962478.36</v>
      </c>
      <c r="E9677" s="47">
        <f>SUM(E9652:E9676)</f>
        <v>44500519.58</v>
      </c>
      <c r="F9677" s="46">
        <f>SUM(F9652:F9676)</f>
        <v>38475609.619999975</v>
      </c>
    </row>
    <row r="9691" ht="12.75">
      <c r="B9691" s="37" t="s">
        <v>18</v>
      </c>
    </row>
    <row r="9692" spans="2:6" ht="12.75">
      <c r="B9692" s="34" t="s">
        <v>19</v>
      </c>
      <c r="C9692" s="35"/>
      <c r="D9692" s="35"/>
      <c r="E9692" s="36"/>
      <c r="F9692" s="36"/>
    </row>
    <row r="9693" spans="2:6" ht="15.75">
      <c r="B9693" s="34"/>
      <c r="C9693" s="14" t="s">
        <v>25</v>
      </c>
      <c r="D9693" s="14"/>
      <c r="E9693" s="15"/>
      <c r="F9693" s="38">
        <v>240</v>
      </c>
    </row>
    <row r="9694" spans="1:6" ht="12.75">
      <c r="A9694" s="49"/>
      <c r="B9694" s="58" t="s">
        <v>7</v>
      </c>
      <c r="C9694" s="60" t="s">
        <v>386</v>
      </c>
      <c r="D9694" s="60" t="s">
        <v>4</v>
      </c>
      <c r="E9694" s="60" t="s">
        <v>6</v>
      </c>
      <c r="F9694" s="60" t="s">
        <v>387</v>
      </c>
    </row>
    <row r="9695" spans="1:6" ht="12.75">
      <c r="A9695" s="49" t="s">
        <v>228</v>
      </c>
      <c r="B9695" s="59"/>
      <c r="C9695" s="61"/>
      <c r="D9695" s="61"/>
      <c r="E9695" s="61"/>
      <c r="F9695" s="61"/>
    </row>
    <row r="9696" spans="1:6" ht="12.75">
      <c r="A9696" s="50"/>
      <c r="B9696" s="39" t="s">
        <v>8</v>
      </c>
      <c r="C9696" s="40">
        <v>36419.289999984205</v>
      </c>
      <c r="D9696" s="41">
        <v>0</v>
      </c>
      <c r="E9696" s="42">
        <v>0</v>
      </c>
      <c r="F9696" s="43">
        <f>C9696+D9696-E9696</f>
        <v>36419.289999984205</v>
      </c>
    </row>
    <row r="9697" spans="1:6" ht="12.75">
      <c r="A9697" s="50" t="s">
        <v>229</v>
      </c>
      <c r="B9697" s="39" t="s">
        <v>9</v>
      </c>
      <c r="C9697" s="40">
        <v>3069720.2300000004</v>
      </c>
      <c r="D9697" s="42">
        <v>0</v>
      </c>
      <c r="E9697" s="41">
        <v>0</v>
      </c>
      <c r="F9697" s="43">
        <f>C9697+D9697-E9697</f>
        <v>3069720.2300000004</v>
      </c>
    </row>
    <row r="9698" spans="1:6" ht="12.75">
      <c r="A9698" s="50" t="s">
        <v>230</v>
      </c>
      <c r="B9698" s="39" t="s">
        <v>10</v>
      </c>
      <c r="C9698" s="40">
        <v>6783310.73</v>
      </c>
      <c r="D9698" s="42">
        <v>0</v>
      </c>
      <c r="E9698" s="41">
        <v>0</v>
      </c>
      <c r="F9698" s="43">
        <f>C9698+D9698-E9698</f>
        <v>6783310.73</v>
      </c>
    </row>
    <row r="9699" spans="1:6" ht="12.75">
      <c r="A9699" s="50" t="s">
        <v>232</v>
      </c>
      <c r="B9699" s="39" t="s">
        <v>247</v>
      </c>
      <c r="C9699" s="40">
        <v>130203.61999999918</v>
      </c>
      <c r="D9699" s="42">
        <v>5556006.65</v>
      </c>
      <c r="E9699" s="41">
        <v>0</v>
      </c>
      <c r="F9699" s="43">
        <f>C9699+D9699-E9699</f>
        <v>5686210.27</v>
      </c>
    </row>
    <row r="9700" spans="1:6" ht="12.75">
      <c r="A9700" s="51">
        <v>958</v>
      </c>
      <c r="B9700" s="39" t="s">
        <v>154</v>
      </c>
      <c r="C9700" s="40">
        <v>-0.01000000024214387</v>
      </c>
      <c r="D9700" s="42">
        <v>2304982.79</v>
      </c>
      <c r="E9700" s="41">
        <v>0</v>
      </c>
      <c r="F9700" s="43">
        <f>C9700+D9700-E9700</f>
        <v>2304982.78</v>
      </c>
    </row>
    <row r="9701" spans="1:6" ht="12.75">
      <c r="A9701" s="50" t="s">
        <v>233</v>
      </c>
      <c r="B9701" s="39" t="s">
        <v>12</v>
      </c>
      <c r="C9701" s="40">
        <v>284546.4800000016</v>
      </c>
      <c r="D9701" s="42">
        <v>1752911.28</v>
      </c>
      <c r="E9701" s="41">
        <v>0</v>
      </c>
      <c r="F9701" s="43">
        <f aca="true" t="shared" si="239" ref="F9701:F9720">C9701+D9701-E9701</f>
        <v>2037457.7600000016</v>
      </c>
    </row>
    <row r="9702" spans="1:6" ht="12.75">
      <c r="A9702" s="50" t="s">
        <v>306</v>
      </c>
      <c r="B9702" s="39" t="s">
        <v>307</v>
      </c>
      <c r="C9702" s="40">
        <v>0</v>
      </c>
      <c r="D9702" s="42">
        <v>0</v>
      </c>
      <c r="E9702" s="41">
        <v>0</v>
      </c>
      <c r="F9702" s="43">
        <f t="shared" si="239"/>
        <v>0</v>
      </c>
    </row>
    <row r="9703" spans="1:6" ht="12.75">
      <c r="A9703" s="51" t="s">
        <v>234</v>
      </c>
      <c r="B9703" s="39" t="s">
        <v>248</v>
      </c>
      <c r="C9703" s="40">
        <v>110919.89999999973</v>
      </c>
      <c r="D9703" s="42">
        <v>2578795.13</v>
      </c>
      <c r="E9703" s="41">
        <v>0</v>
      </c>
      <c r="F9703" s="43">
        <f t="shared" si="239"/>
        <v>2689715.03</v>
      </c>
    </row>
    <row r="9704" spans="1:6" ht="12.75">
      <c r="A9704" s="50" t="s">
        <v>231</v>
      </c>
      <c r="B9704" s="39" t="s">
        <v>249</v>
      </c>
      <c r="C9704" s="40">
        <v>1339895.1999999974</v>
      </c>
      <c r="D9704" s="42">
        <v>0</v>
      </c>
      <c r="E9704" s="41">
        <v>1021960.8</v>
      </c>
      <c r="F9704" s="43">
        <f t="shared" si="239"/>
        <v>317934.39999999735</v>
      </c>
    </row>
    <row r="9705" spans="1:6" ht="12.75">
      <c r="A9705" s="51" t="s">
        <v>235</v>
      </c>
      <c r="B9705" s="39" t="s">
        <v>250</v>
      </c>
      <c r="C9705" s="40">
        <v>222785.95000001043</v>
      </c>
      <c r="D9705" s="42">
        <v>14289958.33</v>
      </c>
      <c r="E9705" s="41">
        <v>0</v>
      </c>
      <c r="F9705" s="43">
        <f t="shared" si="239"/>
        <v>14512744.28000001</v>
      </c>
    </row>
    <row r="9706" spans="1:6" ht="12.75">
      <c r="A9706" s="50" t="s">
        <v>236</v>
      </c>
      <c r="B9706" s="39" t="s">
        <v>251</v>
      </c>
      <c r="C9706" s="40">
        <v>3506398.7200000007</v>
      </c>
      <c r="D9706" s="42">
        <v>0</v>
      </c>
      <c r="E9706" s="41">
        <v>298100</v>
      </c>
      <c r="F9706" s="43">
        <f t="shared" si="239"/>
        <v>3208298.7200000007</v>
      </c>
    </row>
    <row r="9707" spans="1:6" ht="12.75">
      <c r="A9707" s="50" t="s">
        <v>237</v>
      </c>
      <c r="B9707" s="39" t="s">
        <v>252</v>
      </c>
      <c r="C9707" s="40">
        <v>2106379.5200000005</v>
      </c>
      <c r="D9707" s="42">
        <v>0</v>
      </c>
      <c r="E9707" s="41">
        <v>0</v>
      </c>
      <c r="F9707" s="43">
        <f t="shared" si="239"/>
        <v>2106379.5200000005</v>
      </c>
    </row>
    <row r="9708" spans="1:6" ht="12.75">
      <c r="A9708" s="50" t="s">
        <v>238</v>
      </c>
      <c r="B9708" s="39" t="s">
        <v>253</v>
      </c>
      <c r="C9708" s="40">
        <v>4341599.800000001</v>
      </c>
      <c r="D9708" s="42">
        <v>0</v>
      </c>
      <c r="E9708" s="41">
        <v>4246600</v>
      </c>
      <c r="F9708" s="43">
        <f t="shared" si="239"/>
        <v>94999.80000000075</v>
      </c>
    </row>
    <row r="9709" spans="1:6" ht="12.75">
      <c r="A9709" s="50" t="s">
        <v>239</v>
      </c>
      <c r="B9709" s="39" t="s">
        <v>15</v>
      </c>
      <c r="C9709" s="40">
        <v>119206.54999999993</v>
      </c>
      <c r="D9709" s="42">
        <v>0</v>
      </c>
      <c r="E9709" s="41">
        <v>6499</v>
      </c>
      <c r="F9709" s="43">
        <f t="shared" si="239"/>
        <v>112707.54999999993</v>
      </c>
    </row>
    <row r="9710" spans="1:6" ht="12.75">
      <c r="A9710" s="50" t="s">
        <v>240</v>
      </c>
      <c r="B9710" s="39" t="s">
        <v>254</v>
      </c>
      <c r="C9710" s="40">
        <v>2143679.58</v>
      </c>
      <c r="D9710" s="42">
        <v>0</v>
      </c>
      <c r="E9710" s="41">
        <v>0</v>
      </c>
      <c r="F9710" s="43">
        <f t="shared" si="239"/>
        <v>2143679.58</v>
      </c>
    </row>
    <row r="9711" spans="1:6" ht="12.75">
      <c r="A9711" s="50" t="s">
        <v>242</v>
      </c>
      <c r="B9711" s="39" t="s">
        <v>255</v>
      </c>
      <c r="C9711" s="40">
        <v>5318522.669999989</v>
      </c>
      <c r="D9711" s="42">
        <v>2520464.61</v>
      </c>
      <c r="E9711" s="41">
        <v>0</v>
      </c>
      <c r="F9711" s="43">
        <f t="shared" si="239"/>
        <v>7838987.279999988</v>
      </c>
    </row>
    <row r="9712" spans="1:6" ht="12.75">
      <c r="A9712" s="50" t="s">
        <v>241</v>
      </c>
      <c r="B9712" s="39" t="s">
        <v>17</v>
      </c>
      <c r="C9712" s="40">
        <v>1960505.5899999994</v>
      </c>
      <c r="D9712" s="42">
        <v>1439625</v>
      </c>
      <c r="E9712" s="41">
        <v>0</v>
      </c>
      <c r="F9712" s="43">
        <f t="shared" si="239"/>
        <v>3400130.5899999994</v>
      </c>
    </row>
    <row r="9713" spans="1:6" ht="12.75">
      <c r="A9713" s="50" t="s">
        <v>243</v>
      </c>
      <c r="B9713" s="39" t="s">
        <v>256</v>
      </c>
      <c r="C9713" s="40">
        <v>-1127068.3400000017</v>
      </c>
      <c r="D9713" s="42">
        <v>0</v>
      </c>
      <c r="E9713" s="41">
        <v>0</v>
      </c>
      <c r="F9713" s="43">
        <f t="shared" si="239"/>
        <v>-1127068.3400000017</v>
      </c>
    </row>
    <row r="9714" spans="1:6" ht="12.75">
      <c r="A9714" s="50" t="s">
        <v>244</v>
      </c>
      <c r="B9714" s="39" t="s">
        <v>257</v>
      </c>
      <c r="C9714" s="40">
        <v>-0.05000000004656613</v>
      </c>
      <c r="D9714" s="42">
        <v>0</v>
      </c>
      <c r="E9714" s="41">
        <v>0</v>
      </c>
      <c r="F9714" s="43">
        <f t="shared" si="239"/>
        <v>-0.05000000004656613</v>
      </c>
    </row>
    <row r="9715" spans="1:6" ht="12.75">
      <c r="A9715" s="50" t="s">
        <v>245</v>
      </c>
      <c r="B9715" s="39" t="s">
        <v>258</v>
      </c>
      <c r="C9715" s="40">
        <v>0.5600000000558794</v>
      </c>
      <c r="D9715" s="42">
        <v>0</v>
      </c>
      <c r="E9715" s="41">
        <v>0</v>
      </c>
      <c r="F9715" s="43">
        <f t="shared" si="239"/>
        <v>0.5600000000558794</v>
      </c>
    </row>
    <row r="9716" spans="1:6" ht="12.75">
      <c r="A9716" s="51">
        <v>980</v>
      </c>
      <c r="B9716" s="39" t="s">
        <v>259</v>
      </c>
      <c r="C9716" s="40">
        <v>6173859.610000001</v>
      </c>
      <c r="D9716" s="42">
        <v>0</v>
      </c>
      <c r="E9716" s="41">
        <v>0</v>
      </c>
      <c r="F9716" s="43">
        <f t="shared" si="239"/>
        <v>6173859.610000001</v>
      </c>
    </row>
    <row r="9717" spans="1:6" ht="12.75">
      <c r="A9717" s="51"/>
      <c r="B9717" s="39" t="s">
        <v>29</v>
      </c>
      <c r="C9717" s="40">
        <v>59496.08999999892</v>
      </c>
      <c r="D9717" s="42">
        <v>0</v>
      </c>
      <c r="E9717" s="41">
        <v>0</v>
      </c>
      <c r="F9717" s="43">
        <f t="shared" si="239"/>
        <v>59496.08999999892</v>
      </c>
    </row>
    <row r="9718" spans="1:6" ht="12.75">
      <c r="A9718" s="50" t="s">
        <v>246</v>
      </c>
      <c r="B9718" s="39" t="s">
        <v>30</v>
      </c>
      <c r="C9718" s="40">
        <v>147636.16000000003</v>
      </c>
      <c r="D9718" s="42">
        <v>0</v>
      </c>
      <c r="E9718" s="41">
        <v>0</v>
      </c>
      <c r="F9718" s="43">
        <f t="shared" si="239"/>
        <v>147636.16000000003</v>
      </c>
    </row>
    <row r="9719" spans="1:6" ht="12.75">
      <c r="A9719" s="50"/>
      <c r="B9719" s="39" t="s">
        <v>67</v>
      </c>
      <c r="C9719" s="40">
        <v>1569700.42</v>
      </c>
      <c r="D9719" s="42">
        <v>0</v>
      </c>
      <c r="E9719" s="41">
        <v>0</v>
      </c>
      <c r="F9719" s="43">
        <f t="shared" si="239"/>
        <v>1569700.42</v>
      </c>
    </row>
    <row r="9720" spans="1:6" ht="12.75">
      <c r="A9720" s="50"/>
      <c r="B9720" s="44" t="s">
        <v>66</v>
      </c>
      <c r="C9720" s="40">
        <v>177891.3499999999</v>
      </c>
      <c r="D9720" s="42">
        <v>2106.5</v>
      </c>
      <c r="E9720" s="41">
        <v>0</v>
      </c>
      <c r="F9720" s="43">
        <f t="shared" si="239"/>
        <v>179997.8499999999</v>
      </c>
    </row>
    <row r="9721" spans="1:6" ht="15">
      <c r="A9721" s="52"/>
      <c r="B9721" s="45" t="s">
        <v>5</v>
      </c>
      <c r="C9721" s="46">
        <v>38475609.619999975</v>
      </c>
      <c r="D9721" s="47">
        <f>SUM(D9696:D9720)</f>
        <v>30444850.29</v>
      </c>
      <c r="E9721" s="47">
        <f>SUM(E9696:E9720)</f>
        <v>5573159.8</v>
      </c>
      <c r="F9721" s="46">
        <f>SUM(F9696:F9720)</f>
        <v>63347300.10999998</v>
      </c>
    </row>
    <row r="9735" ht="12.75">
      <c r="B9735" s="37" t="s">
        <v>18</v>
      </c>
    </row>
    <row r="9736" spans="2:6" ht="12.75">
      <c r="B9736" s="34" t="s">
        <v>19</v>
      </c>
      <c r="C9736" s="35"/>
      <c r="D9736" s="35"/>
      <c r="E9736" s="36"/>
      <c r="F9736" s="36"/>
    </row>
    <row r="9737" spans="2:6" ht="15.75">
      <c r="B9737" s="34"/>
      <c r="C9737" s="14" t="s">
        <v>25</v>
      </c>
      <c r="D9737" s="14"/>
      <c r="E9737" s="15"/>
      <c r="F9737" s="38">
        <v>241</v>
      </c>
    </row>
    <row r="9738" spans="1:6" ht="12.75">
      <c r="A9738" s="49"/>
      <c r="B9738" s="58" t="s">
        <v>7</v>
      </c>
      <c r="C9738" s="60" t="s">
        <v>387</v>
      </c>
      <c r="D9738" s="60" t="s">
        <v>4</v>
      </c>
      <c r="E9738" s="60" t="s">
        <v>6</v>
      </c>
      <c r="F9738" s="60" t="s">
        <v>388</v>
      </c>
    </row>
    <row r="9739" spans="1:6" ht="12.75">
      <c r="A9739" s="49" t="s">
        <v>228</v>
      </c>
      <c r="B9739" s="59"/>
      <c r="C9739" s="61"/>
      <c r="D9739" s="61"/>
      <c r="E9739" s="61"/>
      <c r="F9739" s="61"/>
    </row>
    <row r="9740" spans="1:6" ht="12.75">
      <c r="A9740" s="50"/>
      <c r="B9740" s="39" t="s">
        <v>8</v>
      </c>
      <c r="C9740" s="40">
        <v>36419.289999984205</v>
      </c>
      <c r="D9740" s="41">
        <v>0</v>
      </c>
      <c r="E9740" s="42">
        <v>0</v>
      </c>
      <c r="F9740" s="43">
        <f>C9740+D9740-E9740</f>
        <v>36419.289999984205</v>
      </c>
    </row>
    <row r="9741" spans="1:6" ht="12.75">
      <c r="A9741" s="50" t="s">
        <v>229</v>
      </c>
      <c r="B9741" s="39" t="s">
        <v>9</v>
      </c>
      <c r="C9741" s="40">
        <v>3069720.2300000004</v>
      </c>
      <c r="D9741" s="42">
        <v>0</v>
      </c>
      <c r="E9741" s="41">
        <v>0</v>
      </c>
      <c r="F9741" s="43">
        <f>C9741+D9741-E9741</f>
        <v>3069720.2300000004</v>
      </c>
    </row>
    <row r="9742" spans="1:6" ht="12.75">
      <c r="A9742" s="50" t="s">
        <v>230</v>
      </c>
      <c r="B9742" s="39" t="s">
        <v>10</v>
      </c>
      <c r="C9742" s="40">
        <v>6783310.73</v>
      </c>
      <c r="D9742" s="42">
        <v>0</v>
      </c>
      <c r="E9742" s="41">
        <v>0</v>
      </c>
      <c r="F9742" s="43">
        <f>C9742+D9742-E9742</f>
        <v>6783310.73</v>
      </c>
    </row>
    <row r="9743" spans="1:6" ht="12.75">
      <c r="A9743" s="50" t="s">
        <v>232</v>
      </c>
      <c r="B9743" s="39" t="s">
        <v>247</v>
      </c>
      <c r="C9743" s="40">
        <v>5686210.27</v>
      </c>
      <c r="D9743" s="42">
        <v>0</v>
      </c>
      <c r="E9743" s="41">
        <v>5656171.83</v>
      </c>
      <c r="F9743" s="43">
        <f>C9743+D9743-E9743</f>
        <v>30038.43999999948</v>
      </c>
    </row>
    <row r="9744" spans="1:6" ht="12.75">
      <c r="A9744" s="51">
        <v>958</v>
      </c>
      <c r="B9744" s="39" t="s">
        <v>154</v>
      </c>
      <c r="C9744" s="40">
        <v>2304982.78</v>
      </c>
      <c r="D9744" s="42">
        <v>0</v>
      </c>
      <c r="E9744" s="41">
        <v>0</v>
      </c>
      <c r="F9744" s="43">
        <f>C9744+D9744-E9744</f>
        <v>2304982.78</v>
      </c>
    </row>
    <row r="9745" spans="1:6" ht="12.75">
      <c r="A9745" s="50" t="s">
        <v>233</v>
      </c>
      <c r="B9745" s="39" t="s">
        <v>12</v>
      </c>
      <c r="C9745" s="40">
        <v>2037457.7600000016</v>
      </c>
      <c r="D9745" s="42">
        <v>0</v>
      </c>
      <c r="E9745" s="41">
        <v>1881651.91</v>
      </c>
      <c r="F9745" s="43">
        <f aca="true" t="shared" si="240" ref="F9745:F9764">C9745+D9745-E9745</f>
        <v>155805.85000000172</v>
      </c>
    </row>
    <row r="9746" spans="1:6" ht="12.75">
      <c r="A9746" s="50" t="s">
        <v>306</v>
      </c>
      <c r="B9746" s="39" t="s">
        <v>307</v>
      </c>
      <c r="C9746" s="40">
        <v>0</v>
      </c>
      <c r="D9746" s="42">
        <v>0</v>
      </c>
      <c r="E9746" s="41">
        <v>0</v>
      </c>
      <c r="F9746" s="43">
        <f t="shared" si="240"/>
        <v>0</v>
      </c>
    </row>
    <row r="9747" spans="1:6" ht="12.75">
      <c r="A9747" s="51" t="s">
        <v>234</v>
      </c>
      <c r="B9747" s="39" t="s">
        <v>248</v>
      </c>
      <c r="C9747" s="40">
        <v>2689715.03</v>
      </c>
      <c r="D9747" s="42">
        <v>0</v>
      </c>
      <c r="E9747" s="41">
        <v>1184450.19</v>
      </c>
      <c r="F9747" s="43">
        <f t="shared" si="240"/>
        <v>1505264.8399999999</v>
      </c>
    </row>
    <row r="9748" spans="1:6" ht="12.75">
      <c r="A9748" s="50" t="s">
        <v>231</v>
      </c>
      <c r="B9748" s="39" t="s">
        <v>249</v>
      </c>
      <c r="C9748" s="40">
        <v>317934.39999999735</v>
      </c>
      <c r="D9748" s="42">
        <v>0</v>
      </c>
      <c r="E9748" s="41">
        <v>0</v>
      </c>
      <c r="F9748" s="43">
        <f t="shared" si="240"/>
        <v>317934.39999999735</v>
      </c>
    </row>
    <row r="9749" spans="1:6" ht="12.75">
      <c r="A9749" s="51" t="s">
        <v>235</v>
      </c>
      <c r="B9749" s="39" t="s">
        <v>250</v>
      </c>
      <c r="C9749" s="40">
        <v>14512744.28000001</v>
      </c>
      <c r="D9749" s="42">
        <v>0</v>
      </c>
      <c r="E9749" s="41">
        <v>40030.64</v>
      </c>
      <c r="F9749" s="43">
        <f t="shared" si="240"/>
        <v>14472713.64000001</v>
      </c>
    </row>
    <row r="9750" spans="1:6" ht="12.75">
      <c r="A9750" s="50" t="s">
        <v>236</v>
      </c>
      <c r="B9750" s="39" t="s">
        <v>251</v>
      </c>
      <c r="C9750" s="40">
        <v>3208298.7200000007</v>
      </c>
      <c r="D9750" s="42">
        <v>0</v>
      </c>
      <c r="E9750" s="41">
        <v>0</v>
      </c>
      <c r="F9750" s="43">
        <f t="shared" si="240"/>
        <v>3208298.7200000007</v>
      </c>
    </row>
    <row r="9751" spans="1:6" ht="12.75">
      <c r="A9751" s="50" t="s">
        <v>237</v>
      </c>
      <c r="B9751" s="39" t="s">
        <v>252</v>
      </c>
      <c r="C9751" s="40">
        <v>2106379.5200000005</v>
      </c>
      <c r="D9751" s="42">
        <v>0</v>
      </c>
      <c r="E9751" s="41">
        <v>0</v>
      </c>
      <c r="F9751" s="43">
        <f t="shared" si="240"/>
        <v>2106379.5200000005</v>
      </c>
    </row>
    <row r="9752" spans="1:6" ht="12.75">
      <c r="A9752" s="50" t="s">
        <v>238</v>
      </c>
      <c r="B9752" s="39" t="s">
        <v>253</v>
      </c>
      <c r="C9752" s="40">
        <v>94999.80000000075</v>
      </c>
      <c r="D9752" s="42">
        <v>0</v>
      </c>
      <c r="E9752" s="41">
        <v>0</v>
      </c>
      <c r="F9752" s="43">
        <f t="shared" si="240"/>
        <v>94999.80000000075</v>
      </c>
    </row>
    <row r="9753" spans="1:6" ht="12.75">
      <c r="A9753" s="50" t="s">
        <v>239</v>
      </c>
      <c r="B9753" s="39" t="s">
        <v>15</v>
      </c>
      <c r="C9753" s="40">
        <v>112707.54999999993</v>
      </c>
      <c r="D9753" s="42">
        <v>0</v>
      </c>
      <c r="E9753" s="41">
        <v>0</v>
      </c>
      <c r="F9753" s="43">
        <f t="shared" si="240"/>
        <v>112707.54999999993</v>
      </c>
    </row>
    <row r="9754" spans="1:6" ht="12.75">
      <c r="A9754" s="50" t="s">
        <v>240</v>
      </c>
      <c r="B9754" s="39" t="s">
        <v>254</v>
      </c>
      <c r="C9754" s="40">
        <v>2143679.58</v>
      </c>
      <c r="D9754" s="42">
        <v>0</v>
      </c>
      <c r="E9754" s="41">
        <v>0</v>
      </c>
      <c r="F9754" s="43">
        <f t="shared" si="240"/>
        <v>2143679.58</v>
      </c>
    </row>
    <row r="9755" spans="1:6" ht="12.75">
      <c r="A9755" s="50" t="s">
        <v>242</v>
      </c>
      <c r="B9755" s="39" t="s">
        <v>255</v>
      </c>
      <c r="C9755" s="40">
        <v>7838987.279999988</v>
      </c>
      <c r="D9755" s="42">
        <v>0</v>
      </c>
      <c r="E9755" s="41">
        <v>140299.5</v>
      </c>
      <c r="F9755" s="43">
        <f t="shared" si="240"/>
        <v>7698687.779999988</v>
      </c>
    </row>
    <row r="9756" spans="1:6" ht="12.75">
      <c r="A9756" s="50" t="s">
        <v>241</v>
      </c>
      <c r="B9756" s="39" t="s">
        <v>17</v>
      </c>
      <c r="C9756" s="40">
        <v>3400130.5899999994</v>
      </c>
      <c r="D9756" s="42">
        <v>0</v>
      </c>
      <c r="E9756" s="41">
        <v>547795.15</v>
      </c>
      <c r="F9756" s="43">
        <f t="shared" si="240"/>
        <v>2852335.4399999995</v>
      </c>
    </row>
    <row r="9757" spans="1:6" ht="12.75">
      <c r="A9757" s="50" t="s">
        <v>243</v>
      </c>
      <c r="B9757" s="39" t="s">
        <v>256</v>
      </c>
      <c r="C9757" s="40">
        <v>-1127068.3400000017</v>
      </c>
      <c r="D9757" s="42">
        <v>0</v>
      </c>
      <c r="E9757" s="41">
        <v>0</v>
      </c>
      <c r="F9757" s="43">
        <f t="shared" si="240"/>
        <v>-1127068.3400000017</v>
      </c>
    </row>
    <row r="9758" spans="1:6" ht="12.75">
      <c r="A9758" s="50" t="s">
        <v>244</v>
      </c>
      <c r="B9758" s="39" t="s">
        <v>257</v>
      </c>
      <c r="C9758" s="40">
        <v>-0.05000000004656613</v>
      </c>
      <c r="D9758" s="42">
        <v>0</v>
      </c>
      <c r="E9758" s="41">
        <v>0</v>
      </c>
      <c r="F9758" s="43">
        <f t="shared" si="240"/>
        <v>-0.05000000004656613</v>
      </c>
    </row>
    <row r="9759" spans="1:6" ht="12.75">
      <c r="A9759" s="50" t="s">
        <v>245</v>
      </c>
      <c r="B9759" s="39" t="s">
        <v>258</v>
      </c>
      <c r="C9759" s="40">
        <v>0.5600000000558794</v>
      </c>
      <c r="D9759" s="42">
        <v>0</v>
      </c>
      <c r="E9759" s="41">
        <v>0</v>
      </c>
      <c r="F9759" s="43">
        <f t="shared" si="240"/>
        <v>0.5600000000558794</v>
      </c>
    </row>
    <row r="9760" spans="1:6" ht="12.75">
      <c r="A9760" s="51">
        <v>980</v>
      </c>
      <c r="B9760" s="39" t="s">
        <v>259</v>
      </c>
      <c r="C9760" s="40">
        <v>6173859.610000001</v>
      </c>
      <c r="D9760" s="42">
        <v>0</v>
      </c>
      <c r="E9760" s="41">
        <v>0</v>
      </c>
      <c r="F9760" s="43">
        <f t="shared" si="240"/>
        <v>6173859.610000001</v>
      </c>
    </row>
    <row r="9761" spans="1:6" ht="12.75">
      <c r="A9761" s="51"/>
      <c r="B9761" s="39" t="s">
        <v>29</v>
      </c>
      <c r="C9761" s="40">
        <v>59496.08999999892</v>
      </c>
      <c r="D9761" s="42">
        <v>0</v>
      </c>
      <c r="E9761" s="41">
        <v>0</v>
      </c>
      <c r="F9761" s="43">
        <f t="shared" si="240"/>
        <v>59496.08999999892</v>
      </c>
    </row>
    <row r="9762" spans="1:6" ht="12.75">
      <c r="A9762" s="50" t="s">
        <v>246</v>
      </c>
      <c r="B9762" s="39" t="s">
        <v>30</v>
      </c>
      <c r="C9762" s="40">
        <v>147636.16000000003</v>
      </c>
      <c r="D9762" s="42">
        <v>0</v>
      </c>
      <c r="E9762" s="41">
        <v>0</v>
      </c>
      <c r="F9762" s="43">
        <f t="shared" si="240"/>
        <v>147636.16000000003</v>
      </c>
    </row>
    <row r="9763" spans="1:6" ht="12.75">
      <c r="A9763" s="50"/>
      <c r="B9763" s="39" t="s">
        <v>67</v>
      </c>
      <c r="C9763" s="40">
        <v>1569700.42</v>
      </c>
      <c r="D9763" s="42">
        <v>0</v>
      </c>
      <c r="E9763" s="41">
        <v>0</v>
      </c>
      <c r="F9763" s="43">
        <f t="shared" si="240"/>
        <v>1569700.42</v>
      </c>
    </row>
    <row r="9764" spans="1:6" ht="12.75">
      <c r="A9764" s="50"/>
      <c r="B9764" s="44" t="s">
        <v>66</v>
      </c>
      <c r="C9764" s="40">
        <v>179997.8499999999</v>
      </c>
      <c r="D9764" s="42">
        <v>0</v>
      </c>
      <c r="E9764" s="41">
        <v>0</v>
      </c>
      <c r="F9764" s="43">
        <f t="shared" si="240"/>
        <v>179997.8499999999</v>
      </c>
    </row>
    <row r="9765" spans="1:6" ht="15">
      <c r="A9765" s="52"/>
      <c r="B9765" s="45" t="s">
        <v>5</v>
      </c>
      <c r="C9765" s="46">
        <v>63347300.10999998</v>
      </c>
      <c r="D9765" s="47">
        <f>SUM(D9740:D9764)</f>
        <v>0</v>
      </c>
      <c r="E9765" s="47">
        <f>SUM(E9740:E9764)</f>
        <v>9450399.22</v>
      </c>
      <c r="F9765" s="46">
        <f>SUM(F9740:F9764)</f>
        <v>53896900.88999997</v>
      </c>
    </row>
    <row r="9780" ht="12.75">
      <c r="B9780" s="37" t="s">
        <v>18</v>
      </c>
    </row>
    <row r="9781" spans="2:6" ht="12.75">
      <c r="B9781" s="34" t="s">
        <v>19</v>
      </c>
      <c r="C9781" s="35"/>
      <c r="D9781" s="35"/>
      <c r="E9781" s="36"/>
      <c r="F9781" s="36"/>
    </row>
    <row r="9782" spans="2:6" ht="15.75">
      <c r="B9782" s="34"/>
      <c r="C9782" s="14" t="s">
        <v>25</v>
      </c>
      <c r="D9782" s="14"/>
      <c r="E9782" s="15"/>
      <c r="F9782" s="38">
        <v>242</v>
      </c>
    </row>
    <row r="9783" spans="1:6" ht="12.75">
      <c r="A9783" s="49"/>
      <c r="B9783" s="58" t="s">
        <v>7</v>
      </c>
      <c r="C9783" s="60" t="s">
        <v>388</v>
      </c>
      <c r="D9783" s="60" t="s">
        <v>4</v>
      </c>
      <c r="E9783" s="60" t="s">
        <v>6</v>
      </c>
      <c r="F9783" s="60" t="s">
        <v>389</v>
      </c>
    </row>
    <row r="9784" spans="1:6" ht="12.75">
      <c r="A9784" s="49" t="s">
        <v>228</v>
      </c>
      <c r="B9784" s="59"/>
      <c r="C9784" s="61"/>
      <c r="D9784" s="61"/>
      <c r="E9784" s="61"/>
      <c r="F9784" s="61"/>
    </row>
    <row r="9785" spans="1:6" ht="12.75">
      <c r="A9785" s="50"/>
      <c r="B9785" s="39" t="s">
        <v>8</v>
      </c>
      <c r="C9785" s="40">
        <v>36419.289999984205</v>
      </c>
      <c r="D9785" s="41">
        <v>41004.7</v>
      </c>
      <c r="E9785" s="42">
        <v>41004.7</v>
      </c>
      <c r="F9785" s="43">
        <f>C9785+D9785-E9785</f>
        <v>36419.289999984205</v>
      </c>
    </row>
    <row r="9786" spans="1:6" ht="12.75">
      <c r="A9786" s="50" t="s">
        <v>229</v>
      </c>
      <c r="B9786" s="39" t="s">
        <v>9</v>
      </c>
      <c r="C9786" s="40">
        <v>3069720.2300000004</v>
      </c>
      <c r="D9786" s="42">
        <v>0</v>
      </c>
      <c r="E9786" s="41">
        <v>0</v>
      </c>
      <c r="F9786" s="43">
        <f>C9786+D9786-E9786</f>
        <v>3069720.2300000004</v>
      </c>
    </row>
    <row r="9787" spans="1:6" ht="12.75">
      <c r="A9787" s="50" t="s">
        <v>230</v>
      </c>
      <c r="B9787" s="39" t="s">
        <v>10</v>
      </c>
      <c r="C9787" s="40">
        <v>6783310.73</v>
      </c>
      <c r="D9787" s="42">
        <v>2361458.33</v>
      </c>
      <c r="E9787" s="41">
        <v>0</v>
      </c>
      <c r="F9787" s="43">
        <f>C9787+D9787-E9787</f>
        <v>9144769.06</v>
      </c>
    </row>
    <row r="9788" spans="1:6" ht="12.75">
      <c r="A9788" s="50" t="s">
        <v>232</v>
      </c>
      <c r="B9788" s="39" t="s">
        <v>247</v>
      </c>
      <c r="C9788" s="40">
        <v>30038.43999999948</v>
      </c>
      <c r="D9788" s="42">
        <v>0</v>
      </c>
      <c r="E9788" s="41">
        <v>0</v>
      </c>
      <c r="F9788" s="43">
        <f>C9788+D9788-E9788</f>
        <v>30038.43999999948</v>
      </c>
    </row>
    <row r="9789" spans="1:6" ht="12.75">
      <c r="A9789" s="51">
        <v>958</v>
      </c>
      <c r="B9789" s="39" t="s">
        <v>154</v>
      </c>
      <c r="C9789" s="40">
        <v>2304982.78</v>
      </c>
      <c r="D9789" s="42">
        <v>0</v>
      </c>
      <c r="E9789" s="41">
        <v>956954.8</v>
      </c>
      <c r="F9789" s="43">
        <f>C9789+D9789-E9789</f>
        <v>1348027.9799999997</v>
      </c>
    </row>
    <row r="9790" spans="1:6" ht="12.75">
      <c r="A9790" s="50" t="s">
        <v>233</v>
      </c>
      <c r="B9790" s="39" t="s">
        <v>12</v>
      </c>
      <c r="C9790" s="40">
        <v>155805.85000000172</v>
      </c>
      <c r="D9790" s="42">
        <v>0</v>
      </c>
      <c r="E9790" s="41">
        <v>0</v>
      </c>
      <c r="F9790" s="43">
        <f aca="true" t="shared" si="241" ref="F9790:F9809">C9790+D9790-E9790</f>
        <v>155805.85000000172</v>
      </c>
    </row>
    <row r="9791" spans="1:6" ht="12.75">
      <c r="A9791" s="50" t="s">
        <v>306</v>
      </c>
      <c r="B9791" s="39" t="s">
        <v>307</v>
      </c>
      <c r="C9791" s="40">
        <v>0</v>
      </c>
      <c r="D9791" s="42">
        <v>0</v>
      </c>
      <c r="E9791" s="41">
        <v>0</v>
      </c>
      <c r="F9791" s="43">
        <f t="shared" si="241"/>
        <v>0</v>
      </c>
    </row>
    <row r="9792" spans="1:6" ht="12.75">
      <c r="A9792" s="51" t="s">
        <v>234</v>
      </c>
      <c r="B9792" s="39" t="s">
        <v>248</v>
      </c>
      <c r="C9792" s="40">
        <v>1505264.8399999999</v>
      </c>
      <c r="D9792" s="42">
        <v>0</v>
      </c>
      <c r="E9792" s="41">
        <v>0</v>
      </c>
      <c r="F9792" s="43">
        <f t="shared" si="241"/>
        <v>1505264.8399999999</v>
      </c>
    </row>
    <row r="9793" spans="1:6" ht="12.75">
      <c r="A9793" s="50" t="s">
        <v>231</v>
      </c>
      <c r="B9793" s="39" t="s">
        <v>249</v>
      </c>
      <c r="C9793" s="40">
        <v>317934.39999999735</v>
      </c>
      <c r="D9793" s="42">
        <v>0</v>
      </c>
      <c r="E9793" s="41">
        <v>0</v>
      </c>
      <c r="F9793" s="43">
        <f t="shared" si="241"/>
        <v>317934.39999999735</v>
      </c>
    </row>
    <row r="9794" spans="1:6" ht="12.75">
      <c r="A9794" s="51" t="s">
        <v>235</v>
      </c>
      <c r="B9794" s="39" t="s">
        <v>250</v>
      </c>
      <c r="C9794" s="40">
        <v>14472713.64000001</v>
      </c>
      <c r="D9794" s="42">
        <v>0</v>
      </c>
      <c r="E9794" s="41">
        <v>14020859.17</v>
      </c>
      <c r="F9794" s="43">
        <f t="shared" si="241"/>
        <v>451854.47000001</v>
      </c>
    </row>
    <row r="9795" spans="1:6" ht="12.75">
      <c r="A9795" s="50" t="s">
        <v>236</v>
      </c>
      <c r="B9795" s="39" t="s">
        <v>251</v>
      </c>
      <c r="C9795" s="40">
        <v>3208298.7200000007</v>
      </c>
      <c r="D9795" s="42">
        <v>0</v>
      </c>
      <c r="E9795" s="41">
        <v>0</v>
      </c>
      <c r="F9795" s="43">
        <f t="shared" si="241"/>
        <v>3208298.7200000007</v>
      </c>
    </row>
    <row r="9796" spans="1:6" ht="12.75">
      <c r="A9796" s="50" t="s">
        <v>237</v>
      </c>
      <c r="B9796" s="39" t="s">
        <v>252</v>
      </c>
      <c r="C9796" s="40">
        <v>2106379.5200000005</v>
      </c>
      <c r="D9796" s="42">
        <v>0</v>
      </c>
      <c r="E9796" s="41">
        <v>0</v>
      </c>
      <c r="F9796" s="43">
        <f t="shared" si="241"/>
        <v>2106379.5200000005</v>
      </c>
    </row>
    <row r="9797" spans="1:6" ht="12.75">
      <c r="A9797" s="50" t="s">
        <v>238</v>
      </c>
      <c r="B9797" s="39" t="s">
        <v>253</v>
      </c>
      <c r="C9797" s="40">
        <v>94999.80000000075</v>
      </c>
      <c r="D9797" s="42">
        <v>0</v>
      </c>
      <c r="E9797" s="41">
        <v>0</v>
      </c>
      <c r="F9797" s="43">
        <f t="shared" si="241"/>
        <v>94999.80000000075</v>
      </c>
    </row>
    <row r="9798" spans="1:6" ht="12.75">
      <c r="A9798" s="50" t="s">
        <v>239</v>
      </c>
      <c r="B9798" s="39" t="s">
        <v>15</v>
      </c>
      <c r="C9798" s="40">
        <v>112707.54999999993</v>
      </c>
      <c r="D9798" s="42">
        <v>0</v>
      </c>
      <c r="E9798" s="41">
        <v>0</v>
      </c>
      <c r="F9798" s="43">
        <f t="shared" si="241"/>
        <v>112707.54999999993</v>
      </c>
    </row>
    <row r="9799" spans="1:6" ht="12.75">
      <c r="A9799" s="50" t="s">
        <v>240</v>
      </c>
      <c r="B9799" s="39" t="s">
        <v>254</v>
      </c>
      <c r="C9799" s="40">
        <v>2143679.58</v>
      </c>
      <c r="D9799" s="42">
        <v>0</v>
      </c>
      <c r="E9799" s="41">
        <v>0</v>
      </c>
      <c r="F9799" s="43">
        <f t="shared" si="241"/>
        <v>2143679.58</v>
      </c>
    </row>
    <row r="9800" spans="1:6" ht="12.75">
      <c r="A9800" s="50" t="s">
        <v>242</v>
      </c>
      <c r="B9800" s="39" t="s">
        <v>255</v>
      </c>
      <c r="C9800" s="40">
        <v>7698687.779999988</v>
      </c>
      <c r="D9800" s="42">
        <v>0</v>
      </c>
      <c r="E9800" s="41">
        <v>0</v>
      </c>
      <c r="F9800" s="43">
        <f t="shared" si="241"/>
        <v>7698687.779999988</v>
      </c>
    </row>
    <row r="9801" spans="1:6" ht="12.75">
      <c r="A9801" s="50" t="s">
        <v>241</v>
      </c>
      <c r="B9801" s="39" t="s">
        <v>17</v>
      </c>
      <c r="C9801" s="40">
        <v>2852335.4399999995</v>
      </c>
      <c r="D9801" s="42">
        <v>0</v>
      </c>
      <c r="E9801" s="41">
        <v>0</v>
      </c>
      <c r="F9801" s="43">
        <f t="shared" si="241"/>
        <v>2852335.4399999995</v>
      </c>
    </row>
    <row r="9802" spans="1:6" ht="12.75">
      <c r="A9802" s="50" t="s">
        <v>243</v>
      </c>
      <c r="B9802" s="39" t="s">
        <v>256</v>
      </c>
      <c r="C9802" s="40">
        <v>-1127068.3400000017</v>
      </c>
      <c r="D9802" s="42">
        <v>7191625</v>
      </c>
      <c r="E9802" s="41">
        <v>0</v>
      </c>
      <c r="F9802" s="43">
        <f t="shared" si="241"/>
        <v>6064556.659999998</v>
      </c>
    </row>
    <row r="9803" spans="1:6" ht="12.75">
      <c r="A9803" s="50" t="s">
        <v>244</v>
      </c>
      <c r="B9803" s="39" t="s">
        <v>257</v>
      </c>
      <c r="C9803" s="40">
        <v>-0.05000000004656613</v>
      </c>
      <c r="D9803" s="42">
        <v>0</v>
      </c>
      <c r="E9803" s="41">
        <v>0</v>
      </c>
      <c r="F9803" s="43">
        <f t="shared" si="241"/>
        <v>-0.05000000004656613</v>
      </c>
    </row>
    <row r="9804" spans="1:6" ht="12.75">
      <c r="A9804" s="50" t="s">
        <v>245</v>
      </c>
      <c r="B9804" s="39" t="s">
        <v>258</v>
      </c>
      <c r="C9804" s="40">
        <v>0.5600000000558794</v>
      </c>
      <c r="D9804" s="42">
        <v>0</v>
      </c>
      <c r="E9804" s="41">
        <v>0</v>
      </c>
      <c r="F9804" s="43">
        <f t="shared" si="241"/>
        <v>0.5600000000558794</v>
      </c>
    </row>
    <row r="9805" spans="1:6" ht="12.75">
      <c r="A9805" s="51">
        <v>980</v>
      </c>
      <c r="B9805" s="39" t="s">
        <v>259</v>
      </c>
      <c r="C9805" s="40">
        <v>6173859.610000001</v>
      </c>
      <c r="D9805" s="42">
        <v>0</v>
      </c>
      <c r="E9805" s="41">
        <v>0</v>
      </c>
      <c r="F9805" s="43">
        <f t="shared" si="241"/>
        <v>6173859.610000001</v>
      </c>
    </row>
    <row r="9806" spans="1:6" ht="12.75">
      <c r="A9806" s="51"/>
      <c r="B9806" s="39" t="s">
        <v>29</v>
      </c>
      <c r="C9806" s="40">
        <v>59496.08999999892</v>
      </c>
      <c r="D9806" s="42">
        <v>0</v>
      </c>
      <c r="E9806" s="41">
        <v>0</v>
      </c>
      <c r="F9806" s="43">
        <f t="shared" si="241"/>
        <v>59496.08999999892</v>
      </c>
    </row>
    <row r="9807" spans="1:6" ht="12.75">
      <c r="A9807" s="50" t="s">
        <v>246</v>
      </c>
      <c r="B9807" s="39" t="s">
        <v>30</v>
      </c>
      <c r="C9807" s="40">
        <v>147636.16000000003</v>
      </c>
      <c r="D9807" s="42">
        <v>0</v>
      </c>
      <c r="E9807" s="41">
        <v>0</v>
      </c>
      <c r="F9807" s="43">
        <f t="shared" si="241"/>
        <v>147636.16000000003</v>
      </c>
    </row>
    <row r="9808" spans="1:6" ht="12.75">
      <c r="A9808" s="50"/>
      <c r="B9808" s="39" t="s">
        <v>67</v>
      </c>
      <c r="C9808" s="40">
        <v>1569700.42</v>
      </c>
      <c r="D9808" s="42">
        <v>0</v>
      </c>
      <c r="E9808" s="41">
        <v>0</v>
      </c>
      <c r="F9808" s="43">
        <f t="shared" si="241"/>
        <v>1569700.42</v>
      </c>
    </row>
    <row r="9809" spans="1:6" ht="12.75">
      <c r="A9809" s="50"/>
      <c r="B9809" s="44" t="s">
        <v>66</v>
      </c>
      <c r="C9809" s="40">
        <v>179997.8499999999</v>
      </c>
      <c r="D9809" s="42">
        <v>0</v>
      </c>
      <c r="E9809" s="41">
        <v>0</v>
      </c>
      <c r="F9809" s="43">
        <f t="shared" si="241"/>
        <v>179997.8499999999</v>
      </c>
    </row>
    <row r="9810" spans="1:6" ht="15">
      <c r="A9810" s="52"/>
      <c r="B9810" s="45" t="s">
        <v>5</v>
      </c>
      <c r="C9810" s="46">
        <v>53896900.88999997</v>
      </c>
      <c r="D9810" s="47">
        <f>SUM(D9785:D9809)</f>
        <v>9594088.030000001</v>
      </c>
      <c r="E9810" s="47">
        <f>SUM(E9785:E9809)</f>
        <v>15018818.67</v>
      </c>
      <c r="F9810" s="46">
        <f>SUM(F9785:F9809)</f>
        <v>48472170.24999998</v>
      </c>
    </row>
    <row r="9825" ht="12.75">
      <c r="B9825" s="37" t="s">
        <v>18</v>
      </c>
    </row>
    <row r="9826" spans="2:6" ht="12.75">
      <c r="B9826" s="34" t="s">
        <v>19</v>
      </c>
      <c r="C9826" s="35"/>
      <c r="D9826" s="35"/>
      <c r="E9826" s="36"/>
      <c r="F9826" s="36"/>
    </row>
    <row r="9827" spans="2:6" ht="15.75">
      <c r="B9827" s="34"/>
      <c r="C9827" s="14" t="s">
        <v>25</v>
      </c>
      <c r="D9827" s="14"/>
      <c r="E9827" s="15"/>
      <c r="F9827" s="38">
        <v>243</v>
      </c>
    </row>
    <row r="9828" spans="1:6" ht="12.75">
      <c r="A9828" s="49"/>
      <c r="B9828" s="58" t="s">
        <v>7</v>
      </c>
      <c r="C9828" s="60" t="s">
        <v>389</v>
      </c>
      <c r="D9828" s="60" t="s">
        <v>4</v>
      </c>
      <c r="E9828" s="60" t="s">
        <v>6</v>
      </c>
      <c r="F9828" s="60" t="s">
        <v>390</v>
      </c>
    </row>
    <row r="9829" spans="1:6" ht="12.75">
      <c r="A9829" s="49" t="s">
        <v>228</v>
      </c>
      <c r="B9829" s="59"/>
      <c r="C9829" s="61"/>
      <c r="D9829" s="61"/>
      <c r="E9829" s="61"/>
      <c r="F9829" s="61"/>
    </row>
    <row r="9830" spans="1:6" ht="12.75">
      <c r="A9830" s="50"/>
      <c r="B9830" s="39" t="s">
        <v>8</v>
      </c>
      <c r="C9830" s="40">
        <v>36419.289999984205</v>
      </c>
      <c r="D9830" s="41">
        <v>0</v>
      </c>
      <c r="E9830" s="42">
        <v>0</v>
      </c>
      <c r="F9830" s="43">
        <f>C9830+D9830-E9830</f>
        <v>36419.289999984205</v>
      </c>
    </row>
    <row r="9831" spans="1:6" ht="12.75">
      <c r="A9831" s="50" t="s">
        <v>229</v>
      </c>
      <c r="B9831" s="39" t="s">
        <v>9</v>
      </c>
      <c r="C9831" s="40">
        <v>3069720.2300000004</v>
      </c>
      <c r="D9831" s="42">
        <v>0</v>
      </c>
      <c r="E9831" s="41">
        <v>0</v>
      </c>
      <c r="F9831" s="43">
        <f>C9831+D9831-E9831</f>
        <v>3069720.2300000004</v>
      </c>
    </row>
    <row r="9832" spans="1:6" ht="12.75">
      <c r="A9832" s="50" t="s">
        <v>230</v>
      </c>
      <c r="B9832" s="39" t="s">
        <v>10</v>
      </c>
      <c r="C9832" s="40">
        <v>9144769.06</v>
      </c>
      <c r="D9832" s="42">
        <v>2361458.34</v>
      </c>
      <c r="E9832" s="41">
        <v>3504861.95</v>
      </c>
      <c r="F9832" s="43">
        <f>C9832+D9832-E9832</f>
        <v>8001365.45</v>
      </c>
    </row>
    <row r="9833" spans="1:6" ht="12.75">
      <c r="A9833" s="50" t="s">
        <v>232</v>
      </c>
      <c r="B9833" s="39" t="s">
        <v>247</v>
      </c>
      <c r="C9833" s="40">
        <v>30038.43999999948</v>
      </c>
      <c r="D9833" s="42">
        <v>9078333.33</v>
      </c>
      <c r="E9833" s="41">
        <v>0</v>
      </c>
      <c r="F9833" s="43">
        <f>C9833+D9833-E9833</f>
        <v>9108371.77</v>
      </c>
    </row>
    <row r="9834" spans="1:6" ht="12.75">
      <c r="A9834" s="51">
        <v>958</v>
      </c>
      <c r="B9834" s="39" t="s">
        <v>154</v>
      </c>
      <c r="C9834" s="40">
        <v>1348027.9799999997</v>
      </c>
      <c r="D9834" s="42">
        <v>0</v>
      </c>
      <c r="E9834" s="41">
        <v>0</v>
      </c>
      <c r="F9834" s="43">
        <f>C9834+D9834-E9834</f>
        <v>1348027.9799999997</v>
      </c>
    </row>
    <row r="9835" spans="1:6" ht="12.75">
      <c r="A9835" s="50" t="s">
        <v>233</v>
      </c>
      <c r="B9835" s="39" t="s">
        <v>12</v>
      </c>
      <c r="C9835" s="40">
        <v>155805.85000000172</v>
      </c>
      <c r="D9835" s="42">
        <v>1018833.33</v>
      </c>
      <c r="E9835" s="41">
        <v>0</v>
      </c>
      <c r="F9835" s="43">
        <f aca="true" t="shared" si="242" ref="F9835:F9854">C9835+D9835-E9835</f>
        <v>1174639.1800000016</v>
      </c>
    </row>
    <row r="9836" spans="1:6" ht="12.75">
      <c r="A9836" s="50" t="s">
        <v>306</v>
      </c>
      <c r="B9836" s="39" t="s">
        <v>307</v>
      </c>
      <c r="C9836" s="40">
        <v>0</v>
      </c>
      <c r="D9836" s="42">
        <v>0</v>
      </c>
      <c r="E9836" s="41">
        <v>0</v>
      </c>
      <c r="F9836" s="43">
        <f t="shared" si="242"/>
        <v>0</v>
      </c>
    </row>
    <row r="9837" spans="1:6" ht="12.75">
      <c r="A9837" s="51" t="s">
        <v>234</v>
      </c>
      <c r="B9837" s="39" t="s">
        <v>248</v>
      </c>
      <c r="C9837" s="40">
        <v>1505264.8399999999</v>
      </c>
      <c r="D9837" s="42">
        <v>1515500</v>
      </c>
      <c r="E9837" s="41">
        <v>0</v>
      </c>
      <c r="F9837" s="43">
        <f t="shared" si="242"/>
        <v>3020764.84</v>
      </c>
    </row>
    <row r="9838" spans="1:6" ht="12.75">
      <c r="A9838" s="50" t="s">
        <v>231</v>
      </c>
      <c r="B9838" s="39" t="s">
        <v>249</v>
      </c>
      <c r="C9838" s="40">
        <v>317934.39999999735</v>
      </c>
      <c r="D9838" s="42">
        <v>0</v>
      </c>
      <c r="E9838" s="41">
        <v>0</v>
      </c>
      <c r="F9838" s="43">
        <f t="shared" si="242"/>
        <v>317934.39999999735</v>
      </c>
    </row>
    <row r="9839" spans="1:6" ht="12.75">
      <c r="A9839" s="51" t="s">
        <v>235</v>
      </c>
      <c r="B9839" s="39" t="s">
        <v>250</v>
      </c>
      <c r="C9839" s="40">
        <v>451854.47000001</v>
      </c>
      <c r="D9839" s="42">
        <v>15494958.33</v>
      </c>
      <c r="E9839" s="41">
        <v>0</v>
      </c>
      <c r="F9839" s="43">
        <f t="shared" si="242"/>
        <v>15946812.80000001</v>
      </c>
    </row>
    <row r="9840" spans="1:6" ht="12.75">
      <c r="A9840" s="50" t="s">
        <v>236</v>
      </c>
      <c r="B9840" s="39" t="s">
        <v>251</v>
      </c>
      <c r="C9840" s="40">
        <v>3208298.7200000007</v>
      </c>
      <c r="D9840" s="42">
        <v>508708.33</v>
      </c>
      <c r="E9840" s="41">
        <v>0</v>
      </c>
      <c r="F9840" s="43">
        <f t="shared" si="242"/>
        <v>3717007.0500000007</v>
      </c>
    </row>
    <row r="9841" spans="1:6" ht="12.75">
      <c r="A9841" s="50" t="s">
        <v>237</v>
      </c>
      <c r="B9841" s="39" t="s">
        <v>252</v>
      </c>
      <c r="C9841" s="40">
        <v>2106379.5200000005</v>
      </c>
      <c r="D9841" s="42">
        <v>171840.95</v>
      </c>
      <c r="E9841" s="41">
        <v>0</v>
      </c>
      <c r="F9841" s="43">
        <f t="shared" si="242"/>
        <v>2278220.4700000007</v>
      </c>
    </row>
    <row r="9842" spans="1:6" ht="12.75">
      <c r="A9842" s="50" t="s">
        <v>238</v>
      </c>
      <c r="B9842" s="39" t="s">
        <v>253</v>
      </c>
      <c r="C9842" s="40">
        <v>94999.80000000075</v>
      </c>
      <c r="D9842" s="42">
        <v>2587083.33</v>
      </c>
      <c r="E9842" s="41">
        <v>0</v>
      </c>
      <c r="F9842" s="43">
        <f t="shared" si="242"/>
        <v>2682083.130000001</v>
      </c>
    </row>
    <row r="9843" spans="1:6" ht="12.75">
      <c r="A9843" s="50" t="s">
        <v>239</v>
      </c>
      <c r="B9843" s="39" t="s">
        <v>15</v>
      </c>
      <c r="C9843" s="40">
        <v>112707.54999999993</v>
      </c>
      <c r="D9843" s="42">
        <v>19041.67</v>
      </c>
      <c r="E9843" s="41">
        <v>0</v>
      </c>
      <c r="F9843" s="43">
        <f t="shared" si="242"/>
        <v>131749.2199999999</v>
      </c>
    </row>
    <row r="9844" spans="1:6" ht="12.75">
      <c r="A9844" s="50" t="s">
        <v>240</v>
      </c>
      <c r="B9844" s="39" t="s">
        <v>254</v>
      </c>
      <c r="C9844" s="40">
        <v>2143679.58</v>
      </c>
      <c r="D9844" s="42">
        <v>334458.33</v>
      </c>
      <c r="E9844" s="41">
        <v>0</v>
      </c>
      <c r="F9844" s="43">
        <f t="shared" si="242"/>
        <v>2478137.91</v>
      </c>
    </row>
    <row r="9845" spans="1:6" ht="12.75">
      <c r="A9845" s="50" t="s">
        <v>242</v>
      </c>
      <c r="B9845" s="39" t="s">
        <v>255</v>
      </c>
      <c r="C9845" s="40">
        <v>7698687.779999988</v>
      </c>
      <c r="D9845" s="42">
        <v>3014416.67</v>
      </c>
      <c r="E9845" s="41">
        <v>0</v>
      </c>
      <c r="F9845" s="43">
        <f t="shared" si="242"/>
        <v>10713104.449999988</v>
      </c>
    </row>
    <row r="9846" spans="1:6" ht="12.75">
      <c r="A9846" s="50" t="s">
        <v>241</v>
      </c>
      <c r="B9846" s="39" t="s">
        <v>17</v>
      </c>
      <c r="C9846" s="40">
        <v>2852335.4399999995</v>
      </c>
      <c r="D9846" s="42">
        <v>1439625</v>
      </c>
      <c r="E9846" s="41">
        <v>0</v>
      </c>
      <c r="F9846" s="43">
        <f t="shared" si="242"/>
        <v>4291960.4399999995</v>
      </c>
    </row>
    <row r="9847" spans="1:6" ht="12.75">
      <c r="A9847" s="50" t="s">
        <v>243</v>
      </c>
      <c r="B9847" s="39" t="s">
        <v>256</v>
      </c>
      <c r="C9847" s="40">
        <v>6064556.659999998</v>
      </c>
      <c r="D9847" s="42">
        <v>7191625</v>
      </c>
      <c r="E9847" s="41">
        <v>6288072.47</v>
      </c>
      <c r="F9847" s="43">
        <f t="shared" si="242"/>
        <v>6968109.189999999</v>
      </c>
    </row>
    <row r="9848" spans="1:6" ht="12.75">
      <c r="A9848" s="50" t="s">
        <v>244</v>
      </c>
      <c r="B9848" s="39" t="s">
        <v>257</v>
      </c>
      <c r="C9848" s="40">
        <v>-0.05000000004656613</v>
      </c>
      <c r="D9848" s="42">
        <v>0</v>
      </c>
      <c r="E9848" s="41">
        <v>0</v>
      </c>
      <c r="F9848" s="43">
        <f t="shared" si="242"/>
        <v>-0.05000000004656613</v>
      </c>
    </row>
    <row r="9849" spans="1:6" ht="12.75">
      <c r="A9849" s="50" t="s">
        <v>245</v>
      </c>
      <c r="B9849" s="39" t="s">
        <v>258</v>
      </c>
      <c r="C9849" s="40">
        <v>0.5600000000558794</v>
      </c>
      <c r="D9849" s="42">
        <v>0</v>
      </c>
      <c r="E9849" s="41">
        <v>0</v>
      </c>
      <c r="F9849" s="43">
        <f t="shared" si="242"/>
        <v>0.5600000000558794</v>
      </c>
    </row>
    <row r="9850" spans="1:6" ht="12.75">
      <c r="A9850" s="51">
        <v>980</v>
      </c>
      <c r="B9850" s="39" t="s">
        <v>259</v>
      </c>
      <c r="C9850" s="40">
        <v>6173859.610000001</v>
      </c>
      <c r="D9850" s="42">
        <v>0</v>
      </c>
      <c r="E9850" s="41">
        <v>0</v>
      </c>
      <c r="F9850" s="43">
        <f t="shared" si="242"/>
        <v>6173859.610000001</v>
      </c>
    </row>
    <row r="9851" spans="1:6" ht="12.75">
      <c r="A9851" s="51"/>
      <c r="B9851" s="39" t="s">
        <v>29</v>
      </c>
      <c r="C9851" s="40">
        <v>59496.08999999892</v>
      </c>
      <c r="D9851" s="42">
        <v>0</v>
      </c>
      <c r="E9851" s="41">
        <v>0</v>
      </c>
      <c r="F9851" s="43">
        <f t="shared" si="242"/>
        <v>59496.08999999892</v>
      </c>
    </row>
    <row r="9852" spans="1:6" ht="12.75">
      <c r="A9852" s="50" t="s">
        <v>246</v>
      </c>
      <c r="B9852" s="39" t="s">
        <v>30</v>
      </c>
      <c r="C9852" s="40">
        <v>147636.16000000003</v>
      </c>
      <c r="D9852" s="42">
        <v>0</v>
      </c>
      <c r="E9852" s="41">
        <v>0</v>
      </c>
      <c r="F9852" s="43">
        <f t="shared" si="242"/>
        <v>147636.16000000003</v>
      </c>
    </row>
    <row r="9853" spans="1:6" ht="12.75">
      <c r="A9853" s="50"/>
      <c r="B9853" s="39" t="s">
        <v>67</v>
      </c>
      <c r="C9853" s="40">
        <v>1569700.42</v>
      </c>
      <c r="D9853" s="42">
        <v>0</v>
      </c>
      <c r="E9853" s="41">
        <v>0</v>
      </c>
      <c r="F9853" s="43">
        <f t="shared" si="242"/>
        <v>1569700.42</v>
      </c>
    </row>
    <row r="9854" spans="1:6" ht="12.75">
      <c r="A9854" s="50"/>
      <c r="B9854" s="44" t="s">
        <v>66</v>
      </c>
      <c r="C9854" s="40">
        <v>179997.8499999999</v>
      </c>
      <c r="D9854" s="42">
        <v>124478.5</v>
      </c>
      <c r="E9854" s="41">
        <v>76790.76</v>
      </c>
      <c r="F9854" s="43">
        <f t="shared" si="242"/>
        <v>227685.58999999985</v>
      </c>
    </row>
    <row r="9855" spans="1:6" ht="15">
      <c r="A9855" s="52"/>
      <c r="B9855" s="45" t="s">
        <v>5</v>
      </c>
      <c r="C9855" s="46">
        <v>48472170.24999998</v>
      </c>
      <c r="D9855" s="47">
        <f>SUM(D9830:D9854)</f>
        <v>44860361.11</v>
      </c>
      <c r="E9855" s="47">
        <f>SUM(E9830:E9854)</f>
        <v>9869725.18</v>
      </c>
      <c r="F9855" s="46">
        <f>SUM(F9830:F9854)</f>
        <v>83462806.17999999</v>
      </c>
    </row>
    <row r="9871" ht="12.75">
      <c r="B9871" s="37" t="s">
        <v>18</v>
      </c>
    </row>
    <row r="9872" spans="2:6" ht="12.75">
      <c r="B9872" s="34" t="s">
        <v>19</v>
      </c>
      <c r="C9872" s="35"/>
      <c r="D9872" s="35"/>
      <c r="E9872" s="36"/>
      <c r="F9872" s="36"/>
    </row>
    <row r="9873" spans="2:6" ht="15.75">
      <c r="B9873" s="34"/>
      <c r="C9873" s="14" t="s">
        <v>25</v>
      </c>
      <c r="D9873" s="14"/>
      <c r="E9873" s="15"/>
      <c r="F9873" s="38">
        <v>244</v>
      </c>
    </row>
    <row r="9874" spans="1:6" ht="12.75">
      <c r="A9874" s="49"/>
      <c r="B9874" s="58" t="s">
        <v>7</v>
      </c>
      <c r="C9874" s="60" t="s">
        <v>390</v>
      </c>
      <c r="D9874" s="60" t="s">
        <v>4</v>
      </c>
      <c r="E9874" s="60" t="s">
        <v>6</v>
      </c>
      <c r="F9874" s="60" t="s">
        <v>391</v>
      </c>
    </row>
    <row r="9875" spans="1:6" ht="12.75">
      <c r="A9875" s="49" t="s">
        <v>228</v>
      </c>
      <c r="B9875" s="59"/>
      <c r="C9875" s="61"/>
      <c r="D9875" s="61"/>
      <c r="E9875" s="61"/>
      <c r="F9875" s="61"/>
    </row>
    <row r="9876" spans="1:6" ht="12.75">
      <c r="A9876" s="50"/>
      <c r="B9876" s="39" t="s">
        <v>8</v>
      </c>
      <c r="C9876" s="40">
        <v>36419.289999984205</v>
      </c>
      <c r="D9876" s="41">
        <v>0</v>
      </c>
      <c r="E9876" s="42">
        <v>0</v>
      </c>
      <c r="F9876" s="43">
        <f>C9876+D9876-E9876</f>
        <v>36419.289999984205</v>
      </c>
    </row>
    <row r="9877" spans="1:6" ht="12.75">
      <c r="A9877" s="50" t="s">
        <v>229</v>
      </c>
      <c r="B9877" s="39" t="s">
        <v>9</v>
      </c>
      <c r="C9877" s="40">
        <v>3069720.2300000004</v>
      </c>
      <c r="D9877" s="42">
        <v>0</v>
      </c>
      <c r="E9877" s="41">
        <v>0</v>
      </c>
      <c r="F9877" s="43">
        <f>C9877+D9877-E9877</f>
        <v>3069720.2300000004</v>
      </c>
    </row>
    <row r="9878" spans="1:6" ht="12.75">
      <c r="A9878" s="50" t="s">
        <v>230</v>
      </c>
      <c r="B9878" s="39" t="s">
        <v>10</v>
      </c>
      <c r="C9878" s="40">
        <v>8001365.45</v>
      </c>
      <c r="D9878" s="42">
        <v>0</v>
      </c>
      <c r="E9878" s="41">
        <v>1940312.1</v>
      </c>
      <c r="F9878" s="43">
        <f>C9878+D9878-E9878</f>
        <v>6061053.35</v>
      </c>
    </row>
    <row r="9879" spans="1:6" ht="12.75">
      <c r="A9879" s="50" t="s">
        <v>232</v>
      </c>
      <c r="B9879" s="39" t="s">
        <v>247</v>
      </c>
      <c r="C9879" s="40">
        <v>9108371.77</v>
      </c>
      <c r="D9879" s="42">
        <v>0</v>
      </c>
      <c r="E9879" s="41">
        <v>9078008.75</v>
      </c>
      <c r="F9879" s="43">
        <f>C9879+D9879-E9879</f>
        <v>30363.019999999553</v>
      </c>
    </row>
    <row r="9880" spans="1:6" ht="12.75">
      <c r="A9880" s="51">
        <v>958</v>
      </c>
      <c r="B9880" s="39" t="s">
        <v>154</v>
      </c>
      <c r="C9880" s="40">
        <v>1348027.9799999997</v>
      </c>
      <c r="D9880" s="42">
        <v>0</v>
      </c>
      <c r="E9880" s="41">
        <v>0</v>
      </c>
      <c r="F9880" s="43">
        <f>C9880+D9880-E9880</f>
        <v>1348027.9799999997</v>
      </c>
    </row>
    <row r="9881" spans="1:6" ht="12.75">
      <c r="A9881" s="50" t="s">
        <v>233</v>
      </c>
      <c r="B9881" s="39" t="s">
        <v>12</v>
      </c>
      <c r="C9881" s="40">
        <v>1174639.1800000016</v>
      </c>
      <c r="D9881" s="42">
        <v>0</v>
      </c>
      <c r="E9881" s="41">
        <v>0</v>
      </c>
      <c r="F9881" s="43">
        <f aca="true" t="shared" si="243" ref="F9881:F9900">C9881+D9881-E9881</f>
        <v>1174639.1800000016</v>
      </c>
    </row>
    <row r="9882" spans="1:6" ht="12.75">
      <c r="A9882" s="50" t="s">
        <v>306</v>
      </c>
      <c r="B9882" s="39" t="s">
        <v>307</v>
      </c>
      <c r="C9882" s="40">
        <v>0</v>
      </c>
      <c r="D9882" s="42">
        <v>0</v>
      </c>
      <c r="E9882" s="41">
        <v>0</v>
      </c>
      <c r="F9882" s="43">
        <f t="shared" si="243"/>
        <v>0</v>
      </c>
    </row>
    <row r="9883" spans="1:6" ht="12.75">
      <c r="A9883" s="51" t="s">
        <v>234</v>
      </c>
      <c r="B9883" s="39" t="s">
        <v>248</v>
      </c>
      <c r="C9883" s="40">
        <v>3020764.84</v>
      </c>
      <c r="D9883" s="42">
        <v>0</v>
      </c>
      <c r="E9883" s="41">
        <v>0</v>
      </c>
      <c r="F9883" s="43">
        <f t="shared" si="243"/>
        <v>3020764.84</v>
      </c>
    </row>
    <row r="9884" spans="1:6" ht="12.75">
      <c r="A9884" s="50" t="s">
        <v>231</v>
      </c>
      <c r="B9884" s="39" t="s">
        <v>249</v>
      </c>
      <c r="C9884" s="40">
        <v>317934.39999999735</v>
      </c>
      <c r="D9884" s="42">
        <v>0</v>
      </c>
      <c r="E9884" s="41">
        <v>0</v>
      </c>
      <c r="F9884" s="43">
        <f t="shared" si="243"/>
        <v>317934.39999999735</v>
      </c>
    </row>
    <row r="9885" spans="1:6" ht="12.75">
      <c r="A9885" s="51" t="s">
        <v>235</v>
      </c>
      <c r="B9885" s="39" t="s">
        <v>250</v>
      </c>
      <c r="C9885" s="40">
        <v>15946812.80000001</v>
      </c>
      <c r="D9885" s="42">
        <v>0</v>
      </c>
      <c r="E9885" s="41">
        <v>0</v>
      </c>
      <c r="F9885" s="43">
        <f t="shared" si="243"/>
        <v>15946812.80000001</v>
      </c>
    </row>
    <row r="9886" spans="1:6" ht="12.75">
      <c r="A9886" s="50" t="s">
        <v>236</v>
      </c>
      <c r="B9886" s="39" t="s">
        <v>251</v>
      </c>
      <c r="C9886" s="40">
        <v>3717007.0500000007</v>
      </c>
      <c r="D9886" s="42">
        <v>0</v>
      </c>
      <c r="E9886" s="41">
        <v>0</v>
      </c>
      <c r="F9886" s="43">
        <f t="shared" si="243"/>
        <v>3717007.0500000007</v>
      </c>
    </row>
    <row r="9887" spans="1:6" ht="12.75">
      <c r="A9887" s="50" t="s">
        <v>237</v>
      </c>
      <c r="B9887" s="39" t="s">
        <v>252</v>
      </c>
      <c r="C9887" s="40">
        <v>2278220.4700000007</v>
      </c>
      <c r="D9887" s="42">
        <v>0</v>
      </c>
      <c r="E9887" s="41">
        <v>57420</v>
      </c>
      <c r="F9887" s="43">
        <f t="shared" si="243"/>
        <v>2220800.4700000007</v>
      </c>
    </row>
    <row r="9888" spans="1:6" ht="12.75">
      <c r="A9888" s="50" t="s">
        <v>238</v>
      </c>
      <c r="B9888" s="39" t="s">
        <v>253</v>
      </c>
      <c r="C9888" s="40">
        <v>2682083.130000001</v>
      </c>
      <c r="D9888" s="42">
        <v>0</v>
      </c>
      <c r="E9888" s="41">
        <v>2217600</v>
      </c>
      <c r="F9888" s="43">
        <f t="shared" si="243"/>
        <v>464483.1300000008</v>
      </c>
    </row>
    <row r="9889" spans="1:6" ht="12.75">
      <c r="A9889" s="50" t="s">
        <v>239</v>
      </c>
      <c r="B9889" s="39" t="s">
        <v>15</v>
      </c>
      <c r="C9889" s="40">
        <v>131749.2199999999</v>
      </c>
      <c r="D9889" s="42">
        <v>0</v>
      </c>
      <c r="E9889" s="41">
        <v>0</v>
      </c>
      <c r="F9889" s="43">
        <f t="shared" si="243"/>
        <v>131749.2199999999</v>
      </c>
    </row>
    <row r="9890" spans="1:6" ht="12.75">
      <c r="A9890" s="50" t="s">
        <v>240</v>
      </c>
      <c r="B9890" s="39" t="s">
        <v>254</v>
      </c>
      <c r="C9890" s="40">
        <v>2478137.91</v>
      </c>
      <c r="D9890" s="42">
        <v>0</v>
      </c>
      <c r="E9890" s="41">
        <v>53900</v>
      </c>
      <c r="F9890" s="43">
        <f t="shared" si="243"/>
        <v>2424237.91</v>
      </c>
    </row>
    <row r="9891" spans="1:6" ht="12.75">
      <c r="A9891" s="50" t="s">
        <v>242</v>
      </c>
      <c r="B9891" s="39" t="s">
        <v>255</v>
      </c>
      <c r="C9891" s="40">
        <v>10713104.449999988</v>
      </c>
      <c r="D9891" s="42">
        <v>0</v>
      </c>
      <c r="E9891" s="41">
        <v>0</v>
      </c>
      <c r="F9891" s="43">
        <f t="shared" si="243"/>
        <v>10713104.449999988</v>
      </c>
    </row>
    <row r="9892" spans="1:6" ht="12.75">
      <c r="A9892" s="50" t="s">
        <v>241</v>
      </c>
      <c r="B9892" s="39" t="s">
        <v>17</v>
      </c>
      <c r="C9892" s="40">
        <v>4291960.4399999995</v>
      </c>
      <c r="D9892" s="42">
        <v>0</v>
      </c>
      <c r="E9892" s="41">
        <v>0</v>
      </c>
      <c r="F9892" s="43">
        <f t="shared" si="243"/>
        <v>4291960.4399999995</v>
      </c>
    </row>
    <row r="9893" spans="1:6" ht="12.75">
      <c r="A9893" s="50" t="s">
        <v>243</v>
      </c>
      <c r="B9893" s="39" t="s">
        <v>256</v>
      </c>
      <c r="C9893" s="40">
        <v>6968109.189999999</v>
      </c>
      <c r="D9893" s="42">
        <v>0</v>
      </c>
      <c r="E9893" s="41">
        <v>4322786.91</v>
      </c>
      <c r="F9893" s="43">
        <f t="shared" si="243"/>
        <v>2645322.2799999984</v>
      </c>
    </row>
    <row r="9894" spans="1:6" ht="12.75">
      <c r="A9894" s="50" t="s">
        <v>244</v>
      </c>
      <c r="B9894" s="39" t="s">
        <v>257</v>
      </c>
      <c r="C9894" s="40">
        <v>-0.05000000004656613</v>
      </c>
      <c r="D9894" s="42">
        <v>0</v>
      </c>
      <c r="E9894" s="41">
        <v>0</v>
      </c>
      <c r="F9894" s="43">
        <f t="shared" si="243"/>
        <v>-0.05000000004656613</v>
      </c>
    </row>
    <row r="9895" spans="1:6" ht="12.75">
      <c r="A9895" s="50" t="s">
        <v>245</v>
      </c>
      <c r="B9895" s="39" t="s">
        <v>258</v>
      </c>
      <c r="C9895" s="40">
        <v>0.5600000000558794</v>
      </c>
      <c r="D9895" s="42">
        <v>2026908.25</v>
      </c>
      <c r="E9895" s="41">
        <v>0</v>
      </c>
      <c r="F9895" s="43">
        <f t="shared" si="243"/>
        <v>2026908.81</v>
      </c>
    </row>
    <row r="9896" spans="1:6" ht="12.75">
      <c r="A9896" s="51">
        <v>980</v>
      </c>
      <c r="B9896" s="39" t="s">
        <v>259</v>
      </c>
      <c r="C9896" s="40">
        <v>6173859.610000001</v>
      </c>
      <c r="D9896" s="42">
        <v>0</v>
      </c>
      <c r="E9896" s="41">
        <v>0</v>
      </c>
      <c r="F9896" s="43">
        <f t="shared" si="243"/>
        <v>6173859.610000001</v>
      </c>
    </row>
    <row r="9897" spans="1:6" ht="12.75">
      <c r="A9897" s="51"/>
      <c r="B9897" s="39" t="s">
        <v>29</v>
      </c>
      <c r="C9897" s="40">
        <v>59496.08999999892</v>
      </c>
      <c r="D9897" s="42">
        <v>0</v>
      </c>
      <c r="E9897" s="41">
        <v>0</v>
      </c>
      <c r="F9897" s="43">
        <f t="shared" si="243"/>
        <v>59496.08999999892</v>
      </c>
    </row>
    <row r="9898" spans="1:6" ht="12.75">
      <c r="A9898" s="50" t="s">
        <v>246</v>
      </c>
      <c r="B9898" s="39" t="s">
        <v>30</v>
      </c>
      <c r="C9898" s="40">
        <v>147636.16000000003</v>
      </c>
      <c r="D9898" s="42">
        <v>0</v>
      </c>
      <c r="E9898" s="41">
        <v>0</v>
      </c>
      <c r="F9898" s="43">
        <f t="shared" si="243"/>
        <v>147636.16000000003</v>
      </c>
    </row>
    <row r="9899" spans="1:6" ht="12.75">
      <c r="A9899" s="50"/>
      <c r="B9899" s="39" t="s">
        <v>67</v>
      </c>
      <c r="C9899" s="40">
        <v>1569700.42</v>
      </c>
      <c r="D9899" s="42">
        <v>0</v>
      </c>
      <c r="E9899" s="41">
        <v>0</v>
      </c>
      <c r="F9899" s="43">
        <f t="shared" si="243"/>
        <v>1569700.42</v>
      </c>
    </row>
    <row r="9900" spans="1:6" ht="12.75">
      <c r="A9900" s="50"/>
      <c r="B9900" s="44" t="s">
        <v>66</v>
      </c>
      <c r="C9900" s="40">
        <v>227685.58999999985</v>
      </c>
      <c r="D9900" s="42">
        <v>0</v>
      </c>
      <c r="E9900" s="41">
        <v>0</v>
      </c>
      <c r="F9900" s="43">
        <f t="shared" si="243"/>
        <v>227685.58999999985</v>
      </c>
    </row>
    <row r="9901" spans="1:6" ht="15">
      <c r="A9901" s="52"/>
      <c r="B9901" s="45" t="s">
        <v>5</v>
      </c>
      <c r="C9901" s="46">
        <v>83462806.17999999</v>
      </c>
      <c r="D9901" s="47">
        <f>SUM(D9876:D9900)</f>
        <v>2026908.25</v>
      </c>
      <c r="E9901" s="47">
        <f>SUM(E9876:E9900)</f>
        <v>17670027.759999998</v>
      </c>
      <c r="F9901" s="46">
        <f>SUM(F9876:F9900)</f>
        <v>67819686.66999997</v>
      </c>
    </row>
    <row r="9909" ht="12.75">
      <c r="B9909" s="37" t="s">
        <v>18</v>
      </c>
    </row>
    <row r="9910" spans="2:6" ht="12.75">
      <c r="B9910" s="34" t="s">
        <v>19</v>
      </c>
      <c r="C9910" s="35"/>
      <c r="D9910" s="35"/>
      <c r="E9910" s="36"/>
      <c r="F9910" s="36"/>
    </row>
    <row r="9911" spans="2:6" ht="15.75">
      <c r="B9911" s="34"/>
      <c r="C9911" s="14" t="s">
        <v>25</v>
      </c>
      <c r="D9911" s="14"/>
      <c r="E9911" s="15"/>
      <c r="F9911" s="38">
        <v>245</v>
      </c>
    </row>
    <row r="9912" spans="1:6" ht="12.75">
      <c r="A9912" s="49"/>
      <c r="B9912" s="58" t="s">
        <v>7</v>
      </c>
      <c r="C9912" s="60" t="s">
        <v>391</v>
      </c>
      <c r="D9912" s="60" t="s">
        <v>4</v>
      </c>
      <c r="E9912" s="60" t="s">
        <v>6</v>
      </c>
      <c r="F9912" s="60" t="s">
        <v>392</v>
      </c>
    </row>
    <row r="9913" spans="1:6" ht="12.75">
      <c r="A9913" s="49" t="s">
        <v>228</v>
      </c>
      <c r="B9913" s="59"/>
      <c r="C9913" s="61"/>
      <c r="D9913" s="61"/>
      <c r="E9913" s="61"/>
      <c r="F9913" s="61"/>
    </row>
    <row r="9914" spans="1:6" ht="12.75">
      <c r="A9914" s="50"/>
      <c r="B9914" s="39" t="s">
        <v>8</v>
      </c>
      <c r="C9914" s="40">
        <v>36419.289999984205</v>
      </c>
      <c r="D9914" s="41">
        <v>0</v>
      </c>
      <c r="E9914" s="42">
        <v>0</v>
      </c>
      <c r="F9914" s="43">
        <f>C9914+D9914-E9914</f>
        <v>36419.289999984205</v>
      </c>
    </row>
    <row r="9915" spans="1:6" ht="12.75">
      <c r="A9915" s="50" t="s">
        <v>229</v>
      </c>
      <c r="B9915" s="39" t="s">
        <v>9</v>
      </c>
      <c r="C9915" s="40">
        <v>3069720.2300000004</v>
      </c>
      <c r="D9915" s="42">
        <v>0</v>
      </c>
      <c r="E9915" s="41">
        <v>0</v>
      </c>
      <c r="F9915" s="43">
        <f>C9915+D9915-E9915</f>
        <v>3069720.2300000004</v>
      </c>
    </row>
    <row r="9916" spans="1:6" ht="12.75">
      <c r="A9916" s="50" t="s">
        <v>230</v>
      </c>
      <c r="B9916" s="39" t="s">
        <v>10</v>
      </c>
      <c r="C9916" s="40">
        <v>6061053.35</v>
      </c>
      <c r="D9916" s="42">
        <v>0</v>
      </c>
      <c r="E9916" s="41">
        <v>0</v>
      </c>
      <c r="F9916" s="43">
        <f>C9916+D9916-E9916</f>
        <v>6061053.35</v>
      </c>
    </row>
    <row r="9917" spans="1:6" ht="12.75">
      <c r="A9917" s="50" t="s">
        <v>232</v>
      </c>
      <c r="B9917" s="39" t="s">
        <v>247</v>
      </c>
      <c r="C9917" s="40">
        <v>30363.019999999553</v>
      </c>
      <c r="D9917" s="42">
        <v>0</v>
      </c>
      <c r="E9917" s="41">
        <v>0</v>
      </c>
      <c r="F9917" s="43">
        <f>C9917+D9917-E9917</f>
        <v>30363.019999999553</v>
      </c>
    </row>
    <row r="9918" spans="1:6" ht="12.75">
      <c r="A9918" s="51">
        <v>958</v>
      </c>
      <c r="B9918" s="39" t="s">
        <v>154</v>
      </c>
      <c r="C9918" s="40">
        <v>1348027.9799999997</v>
      </c>
      <c r="D9918" s="42">
        <v>0</v>
      </c>
      <c r="E9918" s="41">
        <v>494378.97</v>
      </c>
      <c r="F9918" s="43">
        <f>C9918+D9918-E9918</f>
        <v>853649.0099999998</v>
      </c>
    </row>
    <row r="9919" spans="1:6" ht="12.75">
      <c r="A9919" s="50" t="s">
        <v>233</v>
      </c>
      <c r="B9919" s="39" t="s">
        <v>12</v>
      </c>
      <c r="C9919" s="40">
        <v>1174639.1800000016</v>
      </c>
      <c r="D9919" s="42">
        <v>0</v>
      </c>
      <c r="E9919" s="41">
        <v>446860.91</v>
      </c>
      <c r="F9919" s="43">
        <f aca="true" t="shared" si="244" ref="F9919:F9938">C9919+D9919-E9919</f>
        <v>727778.2700000016</v>
      </c>
    </row>
    <row r="9920" spans="1:6" ht="12.75">
      <c r="A9920" s="50" t="s">
        <v>306</v>
      </c>
      <c r="B9920" s="39" t="s">
        <v>307</v>
      </c>
      <c r="C9920" s="40">
        <v>0</v>
      </c>
      <c r="D9920" s="42">
        <v>0</v>
      </c>
      <c r="E9920" s="41">
        <v>0</v>
      </c>
      <c r="F9920" s="43">
        <f t="shared" si="244"/>
        <v>0</v>
      </c>
    </row>
    <row r="9921" spans="1:6" ht="12.75">
      <c r="A9921" s="51" t="s">
        <v>234</v>
      </c>
      <c r="B9921" s="39" t="s">
        <v>248</v>
      </c>
      <c r="C9921" s="40">
        <v>3020764.84</v>
      </c>
      <c r="D9921" s="42">
        <v>0</v>
      </c>
      <c r="E9921" s="41">
        <v>0</v>
      </c>
      <c r="F9921" s="43">
        <f t="shared" si="244"/>
        <v>3020764.84</v>
      </c>
    </row>
    <row r="9922" spans="1:6" ht="12.75">
      <c r="A9922" s="50" t="s">
        <v>231</v>
      </c>
      <c r="B9922" s="39" t="s">
        <v>249</v>
      </c>
      <c r="C9922" s="40">
        <v>317934.39999999735</v>
      </c>
      <c r="D9922" s="42">
        <v>0</v>
      </c>
      <c r="E9922" s="41">
        <v>0</v>
      </c>
      <c r="F9922" s="43">
        <f t="shared" si="244"/>
        <v>317934.39999999735</v>
      </c>
    </row>
    <row r="9923" spans="1:6" ht="12.75">
      <c r="A9923" s="51" t="s">
        <v>235</v>
      </c>
      <c r="B9923" s="39" t="s">
        <v>250</v>
      </c>
      <c r="C9923" s="40">
        <v>15946812.80000001</v>
      </c>
      <c r="D9923" s="42">
        <v>0</v>
      </c>
      <c r="E9923" s="41">
        <v>0</v>
      </c>
      <c r="F9923" s="43">
        <f t="shared" si="244"/>
        <v>15946812.80000001</v>
      </c>
    </row>
    <row r="9924" spans="1:6" ht="12.75">
      <c r="A9924" s="50" t="s">
        <v>236</v>
      </c>
      <c r="B9924" s="39" t="s">
        <v>251</v>
      </c>
      <c r="C9924" s="40">
        <v>3717007.0500000007</v>
      </c>
      <c r="D9924" s="42">
        <v>0</v>
      </c>
      <c r="E9924" s="41">
        <v>524190</v>
      </c>
      <c r="F9924" s="43">
        <f t="shared" si="244"/>
        <v>3192817.0500000007</v>
      </c>
    </row>
    <row r="9925" spans="1:6" ht="12.75">
      <c r="A9925" s="50" t="s">
        <v>237</v>
      </c>
      <c r="B9925" s="39" t="s">
        <v>252</v>
      </c>
      <c r="C9925" s="40">
        <v>2220800.4700000007</v>
      </c>
      <c r="D9925" s="42">
        <v>0</v>
      </c>
      <c r="E9925" s="41">
        <v>0</v>
      </c>
      <c r="F9925" s="43">
        <f t="shared" si="244"/>
        <v>2220800.4700000007</v>
      </c>
    </row>
    <row r="9926" spans="1:6" ht="12.75">
      <c r="A9926" s="50" t="s">
        <v>238</v>
      </c>
      <c r="B9926" s="39" t="s">
        <v>253</v>
      </c>
      <c r="C9926" s="40">
        <v>464483.1300000008</v>
      </c>
      <c r="D9926" s="42">
        <v>0</v>
      </c>
      <c r="E9926" s="41">
        <v>0</v>
      </c>
      <c r="F9926" s="43">
        <f t="shared" si="244"/>
        <v>464483.1300000008</v>
      </c>
    </row>
    <row r="9927" spans="1:6" ht="12.75">
      <c r="A9927" s="50" t="s">
        <v>239</v>
      </c>
      <c r="B9927" s="39" t="s">
        <v>15</v>
      </c>
      <c r="C9927" s="40">
        <v>131749.2199999999</v>
      </c>
      <c r="D9927" s="42">
        <v>0</v>
      </c>
      <c r="E9927" s="41">
        <v>0</v>
      </c>
      <c r="F9927" s="43">
        <f t="shared" si="244"/>
        <v>131749.2199999999</v>
      </c>
    </row>
    <row r="9928" spans="1:6" ht="12.75">
      <c r="A9928" s="50" t="s">
        <v>240</v>
      </c>
      <c r="B9928" s="39" t="s">
        <v>254</v>
      </c>
      <c r="C9928" s="40">
        <v>2424237.91</v>
      </c>
      <c r="D9928" s="42">
        <v>0</v>
      </c>
      <c r="E9928" s="41">
        <v>0</v>
      </c>
      <c r="F9928" s="43">
        <f t="shared" si="244"/>
        <v>2424237.91</v>
      </c>
    </row>
    <row r="9929" spans="1:6" ht="12.75">
      <c r="A9929" s="50" t="s">
        <v>242</v>
      </c>
      <c r="B9929" s="39" t="s">
        <v>255</v>
      </c>
      <c r="C9929" s="40">
        <v>10713104.449999988</v>
      </c>
      <c r="D9929" s="42">
        <v>0</v>
      </c>
      <c r="E9929" s="41">
        <v>4396453.62</v>
      </c>
      <c r="F9929" s="43">
        <f t="shared" si="244"/>
        <v>6316650.829999988</v>
      </c>
    </row>
    <row r="9930" spans="1:6" ht="12.75">
      <c r="A9930" s="50" t="s">
        <v>241</v>
      </c>
      <c r="B9930" s="39" t="s">
        <v>17</v>
      </c>
      <c r="C9930" s="40">
        <v>4291960.4399999995</v>
      </c>
      <c r="D9930" s="42">
        <v>0</v>
      </c>
      <c r="E9930" s="41">
        <v>1144819.83</v>
      </c>
      <c r="F9930" s="43">
        <f t="shared" si="244"/>
        <v>3147140.6099999994</v>
      </c>
    </row>
    <row r="9931" spans="1:6" ht="12.75">
      <c r="A9931" s="50" t="s">
        <v>243</v>
      </c>
      <c r="B9931" s="39" t="s">
        <v>256</v>
      </c>
      <c r="C9931" s="40">
        <v>2645322.2799999984</v>
      </c>
      <c r="D9931" s="42">
        <v>0</v>
      </c>
      <c r="E9931" s="41">
        <v>2630228.19</v>
      </c>
      <c r="F9931" s="43">
        <f t="shared" si="244"/>
        <v>15094.089999998454</v>
      </c>
    </row>
    <row r="9932" spans="1:6" ht="12.75">
      <c r="A9932" s="50" t="s">
        <v>244</v>
      </c>
      <c r="B9932" s="39" t="s">
        <v>257</v>
      </c>
      <c r="C9932" s="40">
        <v>-0.05000000004656613</v>
      </c>
      <c r="D9932" s="42">
        <v>1518814.08</v>
      </c>
      <c r="E9932" s="41">
        <v>0</v>
      </c>
      <c r="F9932" s="43">
        <f t="shared" si="244"/>
        <v>1518814.03</v>
      </c>
    </row>
    <row r="9933" spans="1:6" ht="12.75">
      <c r="A9933" s="50" t="s">
        <v>245</v>
      </c>
      <c r="B9933" s="39" t="s">
        <v>258</v>
      </c>
      <c r="C9933" s="40">
        <v>2026908.81</v>
      </c>
      <c r="D9933" s="42">
        <v>0</v>
      </c>
      <c r="E9933" s="41">
        <v>2026908.25</v>
      </c>
      <c r="F9933" s="43">
        <f t="shared" si="244"/>
        <v>0.5600000000558794</v>
      </c>
    </row>
    <row r="9934" spans="1:6" ht="12.75">
      <c r="A9934" s="51">
        <v>980</v>
      </c>
      <c r="B9934" s="39" t="s">
        <v>259</v>
      </c>
      <c r="C9934" s="40">
        <v>6173859.610000001</v>
      </c>
      <c r="D9934" s="42">
        <v>0</v>
      </c>
      <c r="E9934" s="41">
        <v>0</v>
      </c>
      <c r="F9934" s="43">
        <f t="shared" si="244"/>
        <v>6173859.610000001</v>
      </c>
    </row>
    <row r="9935" spans="1:6" ht="12.75">
      <c r="A9935" s="51"/>
      <c r="B9935" s="39" t="s">
        <v>29</v>
      </c>
      <c r="C9935" s="40">
        <v>59496.08999999892</v>
      </c>
      <c r="D9935" s="42">
        <v>0</v>
      </c>
      <c r="E9935" s="41">
        <v>0</v>
      </c>
      <c r="F9935" s="43">
        <f t="shared" si="244"/>
        <v>59496.08999999892</v>
      </c>
    </row>
    <row r="9936" spans="1:6" ht="12.75">
      <c r="A9936" s="50" t="s">
        <v>246</v>
      </c>
      <c r="B9936" s="39" t="s">
        <v>30</v>
      </c>
      <c r="C9936" s="40">
        <v>147636.16000000003</v>
      </c>
      <c r="D9936" s="42">
        <v>0</v>
      </c>
      <c r="E9936" s="41">
        <v>0</v>
      </c>
      <c r="F9936" s="43">
        <f t="shared" si="244"/>
        <v>147636.16000000003</v>
      </c>
    </row>
    <row r="9937" spans="1:6" ht="12.75">
      <c r="A9937" s="50"/>
      <c r="B9937" s="39" t="s">
        <v>67</v>
      </c>
      <c r="C9937" s="40">
        <v>1569700.42</v>
      </c>
      <c r="D9937" s="42">
        <v>217095.43</v>
      </c>
      <c r="E9937" s="41">
        <v>0</v>
      </c>
      <c r="F9937" s="43">
        <f t="shared" si="244"/>
        <v>1786795.8499999999</v>
      </c>
    </row>
    <row r="9938" spans="1:6" ht="12.75">
      <c r="A9938" s="50"/>
      <c r="B9938" s="44" t="s">
        <v>66</v>
      </c>
      <c r="C9938" s="40">
        <v>227685.58999999985</v>
      </c>
      <c r="D9938" s="42">
        <v>2106</v>
      </c>
      <c r="E9938" s="41">
        <v>0</v>
      </c>
      <c r="F9938" s="43">
        <f t="shared" si="244"/>
        <v>229791.58999999985</v>
      </c>
    </row>
    <row r="9939" spans="1:6" ht="15">
      <c r="A9939" s="52"/>
      <c r="B9939" s="45" t="s">
        <v>5</v>
      </c>
      <c r="C9939" s="46">
        <v>67819686.66999997</v>
      </c>
      <c r="D9939" s="47">
        <f>SUM(D9914:D9938)</f>
        <v>1738015.51</v>
      </c>
      <c r="E9939" s="47">
        <f>SUM(E9914:E9938)</f>
        <v>11663839.77</v>
      </c>
      <c r="F9939" s="46">
        <f>SUM(F9914:F9938)</f>
        <v>57893862.40999998</v>
      </c>
    </row>
    <row r="9952" ht="12.75">
      <c r="B9952" s="37" t="s">
        <v>18</v>
      </c>
    </row>
    <row r="9953" spans="2:6" ht="12.75">
      <c r="B9953" s="34" t="s">
        <v>19</v>
      </c>
      <c r="C9953" s="35"/>
      <c r="D9953" s="35"/>
      <c r="E9953" s="36"/>
      <c r="F9953" s="36"/>
    </row>
    <row r="9954" spans="2:6" ht="15.75">
      <c r="B9954" s="34"/>
      <c r="C9954" s="14" t="s">
        <v>25</v>
      </c>
      <c r="D9954" s="14"/>
      <c r="E9954" s="15"/>
      <c r="F9954" s="38">
        <v>246</v>
      </c>
    </row>
    <row r="9955" spans="1:6" ht="12.75">
      <c r="A9955" s="49"/>
      <c r="B9955" s="58" t="s">
        <v>7</v>
      </c>
      <c r="C9955" s="60" t="s">
        <v>392</v>
      </c>
      <c r="D9955" s="60" t="s">
        <v>4</v>
      </c>
      <c r="E9955" s="60" t="s">
        <v>6</v>
      </c>
      <c r="F9955" s="60" t="s">
        <v>393</v>
      </c>
    </row>
    <row r="9956" spans="1:6" ht="12.75">
      <c r="A9956" s="49" t="s">
        <v>228</v>
      </c>
      <c r="B9956" s="59"/>
      <c r="C9956" s="61"/>
      <c r="D9956" s="61"/>
      <c r="E9956" s="61"/>
      <c r="F9956" s="61"/>
    </row>
    <row r="9957" spans="1:6" ht="12.75">
      <c r="A9957" s="50"/>
      <c r="B9957" s="39" t="s">
        <v>8</v>
      </c>
      <c r="C9957" s="40">
        <v>36419.289999984205</v>
      </c>
      <c r="D9957" s="41">
        <v>27163.69</v>
      </c>
      <c r="E9957" s="42">
        <v>0</v>
      </c>
      <c r="F9957" s="43">
        <f>C9957+D9957-E9957</f>
        <v>63582.97999998421</v>
      </c>
    </row>
    <row r="9958" spans="1:6" ht="12.75">
      <c r="A9958" s="50" t="s">
        <v>229</v>
      </c>
      <c r="B9958" s="39" t="s">
        <v>9</v>
      </c>
      <c r="C9958" s="40">
        <v>3069720.2300000004</v>
      </c>
      <c r="D9958" s="42">
        <v>0</v>
      </c>
      <c r="E9958" s="41">
        <v>0</v>
      </c>
      <c r="F9958" s="43">
        <f>C9958+D9958-E9958</f>
        <v>3069720.2300000004</v>
      </c>
    </row>
    <row r="9959" spans="1:6" ht="12.75">
      <c r="A9959" s="50" t="s">
        <v>230</v>
      </c>
      <c r="B9959" s="39" t="s">
        <v>10</v>
      </c>
      <c r="C9959" s="40">
        <v>6061053.35</v>
      </c>
      <c r="D9959" s="42">
        <v>0</v>
      </c>
      <c r="E9959" s="41">
        <v>0</v>
      </c>
      <c r="F9959" s="43">
        <f>C9959+D9959-E9959</f>
        <v>6061053.35</v>
      </c>
    </row>
    <row r="9960" spans="1:6" ht="12.75">
      <c r="A9960" s="50" t="s">
        <v>232</v>
      </c>
      <c r="B9960" s="39" t="s">
        <v>247</v>
      </c>
      <c r="C9960" s="40">
        <v>30363.019999999553</v>
      </c>
      <c r="D9960" s="42">
        <v>0</v>
      </c>
      <c r="E9960" s="41">
        <v>0</v>
      </c>
      <c r="F9960" s="43">
        <f>C9960+D9960-E9960</f>
        <v>30363.019999999553</v>
      </c>
    </row>
    <row r="9961" spans="1:6" ht="12.75">
      <c r="A9961" s="51">
        <v>958</v>
      </c>
      <c r="B9961" s="39" t="s">
        <v>154</v>
      </c>
      <c r="C9961" s="40">
        <v>853649.0099999998</v>
      </c>
      <c r="D9961" s="42">
        <v>0</v>
      </c>
      <c r="E9961" s="41">
        <v>0</v>
      </c>
      <c r="F9961" s="43">
        <f>C9961+D9961-E9961</f>
        <v>853649.0099999998</v>
      </c>
    </row>
    <row r="9962" spans="1:6" ht="12.75">
      <c r="A9962" s="50" t="s">
        <v>233</v>
      </c>
      <c r="B9962" s="39" t="s">
        <v>12</v>
      </c>
      <c r="C9962" s="40">
        <v>727778.2700000016</v>
      </c>
      <c r="D9962" s="42">
        <v>0</v>
      </c>
      <c r="E9962" s="41">
        <v>0</v>
      </c>
      <c r="F9962" s="43">
        <f aca="true" t="shared" si="245" ref="F9962:F9981">C9962+D9962-E9962</f>
        <v>727778.2700000016</v>
      </c>
    </row>
    <row r="9963" spans="1:6" ht="12.75">
      <c r="A9963" s="50" t="s">
        <v>306</v>
      </c>
      <c r="B9963" s="39" t="s">
        <v>307</v>
      </c>
      <c r="C9963" s="40">
        <v>0</v>
      </c>
      <c r="D9963" s="42">
        <v>0</v>
      </c>
      <c r="E9963" s="41">
        <v>0</v>
      </c>
      <c r="F9963" s="43">
        <f t="shared" si="245"/>
        <v>0</v>
      </c>
    </row>
    <row r="9964" spans="1:6" ht="12.75">
      <c r="A9964" s="51" t="s">
        <v>234</v>
      </c>
      <c r="B9964" s="39" t="s">
        <v>248</v>
      </c>
      <c r="C9964" s="40">
        <v>3020764.84</v>
      </c>
      <c r="D9964" s="42">
        <v>0</v>
      </c>
      <c r="E9964" s="41">
        <v>1595563.35</v>
      </c>
      <c r="F9964" s="43">
        <f t="shared" si="245"/>
        <v>1425201.4899999998</v>
      </c>
    </row>
    <row r="9965" spans="1:6" ht="12.75">
      <c r="A9965" s="50" t="s">
        <v>231</v>
      </c>
      <c r="B9965" s="39" t="s">
        <v>249</v>
      </c>
      <c r="C9965" s="40">
        <v>317934.39999999735</v>
      </c>
      <c r="D9965" s="42">
        <v>0</v>
      </c>
      <c r="E9965" s="41">
        <v>0</v>
      </c>
      <c r="F9965" s="43">
        <f t="shared" si="245"/>
        <v>317934.39999999735</v>
      </c>
    </row>
    <row r="9966" spans="1:6" ht="12.75">
      <c r="A9966" s="51" t="s">
        <v>235</v>
      </c>
      <c r="B9966" s="39" t="s">
        <v>250</v>
      </c>
      <c r="C9966" s="40">
        <v>15946812.80000001</v>
      </c>
      <c r="D9966" s="42">
        <v>0</v>
      </c>
      <c r="E9966" s="41">
        <v>12714390.7</v>
      </c>
      <c r="F9966" s="43">
        <f t="shared" si="245"/>
        <v>3232422.100000011</v>
      </c>
    </row>
    <row r="9967" spans="1:6" ht="12.75">
      <c r="A9967" s="50" t="s">
        <v>236</v>
      </c>
      <c r="B9967" s="39" t="s">
        <v>251</v>
      </c>
      <c r="C9967" s="40">
        <v>3192817.0500000007</v>
      </c>
      <c r="D9967" s="42">
        <v>0</v>
      </c>
      <c r="E9967" s="41">
        <v>0</v>
      </c>
      <c r="F9967" s="43">
        <f t="shared" si="245"/>
        <v>3192817.0500000007</v>
      </c>
    </row>
    <row r="9968" spans="1:6" ht="12.75">
      <c r="A9968" s="50" t="s">
        <v>237</v>
      </c>
      <c r="B9968" s="39" t="s">
        <v>252</v>
      </c>
      <c r="C9968" s="40">
        <v>2220800.4700000007</v>
      </c>
      <c r="D9968" s="42">
        <v>0</v>
      </c>
      <c r="E9968" s="41">
        <v>0</v>
      </c>
      <c r="F9968" s="43">
        <f t="shared" si="245"/>
        <v>2220800.4700000007</v>
      </c>
    </row>
    <row r="9969" spans="1:6" ht="12.75">
      <c r="A9969" s="50" t="s">
        <v>238</v>
      </c>
      <c r="B9969" s="39" t="s">
        <v>253</v>
      </c>
      <c r="C9969" s="40">
        <v>464483.1300000008</v>
      </c>
      <c r="D9969" s="42">
        <v>0</v>
      </c>
      <c r="E9969" s="41">
        <v>0</v>
      </c>
      <c r="F9969" s="43">
        <f t="shared" si="245"/>
        <v>464483.1300000008</v>
      </c>
    </row>
    <row r="9970" spans="1:6" ht="12.75">
      <c r="A9970" s="50" t="s">
        <v>239</v>
      </c>
      <c r="B9970" s="39" t="s">
        <v>15</v>
      </c>
      <c r="C9970" s="40">
        <v>131749.2199999999</v>
      </c>
      <c r="D9970" s="42">
        <v>0</v>
      </c>
      <c r="E9970" s="41">
        <v>0</v>
      </c>
      <c r="F9970" s="43">
        <f t="shared" si="245"/>
        <v>131749.2199999999</v>
      </c>
    </row>
    <row r="9971" spans="1:6" ht="12.75">
      <c r="A9971" s="50" t="s">
        <v>240</v>
      </c>
      <c r="B9971" s="39" t="s">
        <v>254</v>
      </c>
      <c r="C9971" s="40">
        <v>2424237.91</v>
      </c>
      <c r="D9971" s="42">
        <v>0</v>
      </c>
      <c r="E9971" s="41">
        <v>0</v>
      </c>
      <c r="F9971" s="43">
        <f t="shared" si="245"/>
        <v>2424237.91</v>
      </c>
    </row>
    <row r="9972" spans="1:6" ht="12.75">
      <c r="A9972" s="50" t="s">
        <v>242</v>
      </c>
      <c r="B9972" s="39" t="s">
        <v>255</v>
      </c>
      <c r="C9972" s="40">
        <v>6316650.829999988</v>
      </c>
      <c r="D9972" s="42">
        <v>0</v>
      </c>
      <c r="E9972" s="41">
        <v>0</v>
      </c>
      <c r="F9972" s="43">
        <f t="shared" si="245"/>
        <v>6316650.829999988</v>
      </c>
    </row>
    <row r="9973" spans="1:6" ht="12.75">
      <c r="A9973" s="50" t="s">
        <v>241</v>
      </c>
      <c r="B9973" s="39" t="s">
        <v>17</v>
      </c>
      <c r="C9973" s="40">
        <v>3147140.6099999994</v>
      </c>
      <c r="D9973" s="42">
        <v>0</v>
      </c>
      <c r="E9973" s="41">
        <v>0</v>
      </c>
      <c r="F9973" s="43">
        <f t="shared" si="245"/>
        <v>3147140.6099999994</v>
      </c>
    </row>
    <row r="9974" spans="1:6" ht="12.75">
      <c r="A9974" s="50" t="s">
        <v>243</v>
      </c>
      <c r="B9974" s="39" t="s">
        <v>256</v>
      </c>
      <c r="C9974" s="40">
        <v>15094.089999998454</v>
      </c>
      <c r="D9974" s="42">
        <v>0</v>
      </c>
      <c r="E9974" s="41">
        <v>10450</v>
      </c>
      <c r="F9974" s="43">
        <f t="shared" si="245"/>
        <v>4644.089999998454</v>
      </c>
    </row>
    <row r="9975" spans="1:6" ht="12.75">
      <c r="A9975" s="50" t="s">
        <v>244</v>
      </c>
      <c r="B9975" s="39" t="s">
        <v>257</v>
      </c>
      <c r="C9975" s="40">
        <v>1518814.03</v>
      </c>
      <c r="D9975" s="42">
        <v>0</v>
      </c>
      <c r="E9975" s="41">
        <v>1518814.08</v>
      </c>
      <c r="F9975" s="43">
        <f t="shared" si="245"/>
        <v>-0.05000000004656613</v>
      </c>
    </row>
    <row r="9976" spans="1:6" ht="12.75">
      <c r="A9976" s="50" t="s">
        <v>245</v>
      </c>
      <c r="B9976" s="39" t="s">
        <v>258</v>
      </c>
      <c r="C9976" s="40">
        <v>0.5600000000558794</v>
      </c>
      <c r="D9976" s="42">
        <v>0</v>
      </c>
      <c r="E9976" s="41">
        <v>0</v>
      </c>
      <c r="F9976" s="43">
        <f t="shared" si="245"/>
        <v>0.5600000000558794</v>
      </c>
    </row>
    <row r="9977" spans="1:6" ht="12.75">
      <c r="A9977" s="51">
        <v>980</v>
      </c>
      <c r="B9977" s="39" t="s">
        <v>259</v>
      </c>
      <c r="C9977" s="40">
        <v>6173859.610000001</v>
      </c>
      <c r="D9977" s="42">
        <v>0</v>
      </c>
      <c r="E9977" s="41">
        <v>0</v>
      </c>
      <c r="F9977" s="43">
        <f t="shared" si="245"/>
        <v>6173859.610000001</v>
      </c>
    </row>
    <row r="9978" spans="1:6" ht="12.75">
      <c r="A9978" s="51"/>
      <c r="B9978" s="39" t="s">
        <v>29</v>
      </c>
      <c r="C9978" s="40">
        <v>59496.08999999892</v>
      </c>
      <c r="D9978" s="42">
        <v>0</v>
      </c>
      <c r="E9978" s="41">
        <v>0</v>
      </c>
      <c r="F9978" s="43">
        <f t="shared" si="245"/>
        <v>59496.08999999892</v>
      </c>
    </row>
    <row r="9979" spans="1:6" ht="12.75">
      <c r="A9979" s="50" t="s">
        <v>246</v>
      </c>
      <c r="B9979" s="39" t="s">
        <v>30</v>
      </c>
      <c r="C9979" s="40">
        <v>147636.16000000003</v>
      </c>
      <c r="D9979" s="42">
        <v>0</v>
      </c>
      <c r="E9979" s="41">
        <v>0</v>
      </c>
      <c r="F9979" s="43">
        <f t="shared" si="245"/>
        <v>147636.16000000003</v>
      </c>
    </row>
    <row r="9980" spans="1:6" ht="12.75">
      <c r="A9980" s="50"/>
      <c r="B9980" s="39" t="s">
        <v>67</v>
      </c>
      <c r="C9980" s="40">
        <v>1786795.8499999999</v>
      </c>
      <c r="D9980" s="42">
        <v>0</v>
      </c>
      <c r="E9980" s="41">
        <v>0</v>
      </c>
      <c r="F9980" s="43">
        <f t="shared" si="245"/>
        <v>1786795.8499999999</v>
      </c>
    </row>
    <row r="9981" spans="1:6" ht="12.75">
      <c r="A9981" s="50"/>
      <c r="B9981" s="44" t="s">
        <v>66</v>
      </c>
      <c r="C9981" s="40">
        <v>229791.58999999985</v>
      </c>
      <c r="D9981" s="42">
        <v>58939</v>
      </c>
      <c r="E9981" s="41">
        <v>0</v>
      </c>
      <c r="F9981" s="43">
        <f t="shared" si="245"/>
        <v>288730.58999999985</v>
      </c>
    </row>
    <row r="9982" spans="1:6" ht="15">
      <c r="A9982" s="52"/>
      <c r="B9982" s="45" t="s">
        <v>5</v>
      </c>
      <c r="C9982" s="46">
        <v>57893862.40999998</v>
      </c>
      <c r="D9982" s="47">
        <f>SUM(D9957:D9981)</f>
        <v>86102.69</v>
      </c>
      <c r="E9982" s="47">
        <f>SUM(E9957:E9981)</f>
        <v>15839218.129999999</v>
      </c>
      <c r="F9982" s="46">
        <f>SUM(F9957:F9981)</f>
        <v>42140746.96999997</v>
      </c>
    </row>
    <row r="9997" ht="12.75">
      <c r="B9997" s="37" t="s">
        <v>18</v>
      </c>
    </row>
    <row r="9998" spans="2:6" ht="12.75">
      <c r="B9998" s="34" t="s">
        <v>19</v>
      </c>
      <c r="C9998" s="35"/>
      <c r="D9998" s="35"/>
      <c r="E9998" s="36"/>
      <c r="F9998" s="36"/>
    </row>
    <row r="9999" spans="2:6" ht="15.75">
      <c r="B9999" s="34"/>
      <c r="C9999" s="14" t="s">
        <v>25</v>
      </c>
      <c r="D9999" s="14"/>
      <c r="E9999" s="15"/>
      <c r="F9999" s="38">
        <v>247</v>
      </c>
    </row>
    <row r="10000" spans="1:6" ht="12.75">
      <c r="A10000" s="49"/>
      <c r="B10000" s="58" t="s">
        <v>7</v>
      </c>
      <c r="C10000" s="60" t="s">
        <v>393</v>
      </c>
      <c r="D10000" s="60" t="s">
        <v>4</v>
      </c>
      <c r="E10000" s="60" t="s">
        <v>6</v>
      </c>
      <c r="F10000" s="60" t="s">
        <v>394</v>
      </c>
    </row>
    <row r="10001" spans="1:6" ht="12.75">
      <c r="A10001" s="49" t="s">
        <v>228</v>
      </c>
      <c r="B10001" s="59"/>
      <c r="C10001" s="61"/>
      <c r="D10001" s="61"/>
      <c r="E10001" s="61"/>
      <c r="F10001" s="61"/>
    </row>
    <row r="10002" spans="1:6" ht="12.75">
      <c r="A10002" s="50"/>
      <c r="B10002" s="39" t="s">
        <v>8</v>
      </c>
      <c r="C10002" s="40">
        <v>63582.97999998421</v>
      </c>
      <c r="D10002" s="41">
        <v>0</v>
      </c>
      <c r="E10002" s="42">
        <v>0</v>
      </c>
      <c r="F10002" s="43">
        <f>C10002+D10002-E10002</f>
        <v>63582.97999998421</v>
      </c>
    </row>
    <row r="10003" spans="1:6" ht="12.75">
      <c r="A10003" s="50" t="s">
        <v>229</v>
      </c>
      <c r="B10003" s="39" t="s">
        <v>9</v>
      </c>
      <c r="C10003" s="40">
        <v>3069720.2300000004</v>
      </c>
      <c r="D10003" s="42">
        <v>0</v>
      </c>
      <c r="E10003" s="41">
        <v>3966339.94</v>
      </c>
      <c r="F10003" s="43">
        <f>C10003+D10003-E10003</f>
        <v>-896619.7099999995</v>
      </c>
    </row>
    <row r="10004" spans="1:6" ht="12.75">
      <c r="A10004" s="50" t="s">
        <v>230</v>
      </c>
      <c r="B10004" s="39" t="s">
        <v>10</v>
      </c>
      <c r="C10004" s="40">
        <v>6061053.35</v>
      </c>
      <c r="D10004" s="42">
        <v>0</v>
      </c>
      <c r="E10004" s="41">
        <v>0</v>
      </c>
      <c r="F10004" s="43">
        <f>C10004+D10004-E10004</f>
        <v>6061053.35</v>
      </c>
    </row>
    <row r="10005" spans="1:6" ht="12.75">
      <c r="A10005" s="50" t="s">
        <v>232</v>
      </c>
      <c r="B10005" s="39" t="s">
        <v>247</v>
      </c>
      <c r="C10005" s="40">
        <v>30363.019999999553</v>
      </c>
      <c r="D10005" s="42">
        <v>0</v>
      </c>
      <c r="E10005" s="41">
        <v>0</v>
      </c>
      <c r="F10005" s="43">
        <f>C10005+D10005-E10005</f>
        <v>30363.019999999553</v>
      </c>
    </row>
    <row r="10006" spans="1:6" ht="12.75">
      <c r="A10006" s="51">
        <v>958</v>
      </c>
      <c r="B10006" s="39" t="s">
        <v>154</v>
      </c>
      <c r="C10006" s="40">
        <v>853649.0099999998</v>
      </c>
      <c r="D10006" s="42">
        <v>0</v>
      </c>
      <c r="E10006" s="41">
        <v>0</v>
      </c>
      <c r="F10006" s="43">
        <f>C10006+D10006-E10006</f>
        <v>853649.0099999998</v>
      </c>
    </row>
    <row r="10007" spans="1:6" ht="12.75">
      <c r="A10007" s="50" t="s">
        <v>233</v>
      </c>
      <c r="B10007" s="39" t="s">
        <v>12</v>
      </c>
      <c r="C10007" s="40">
        <v>727778.2700000016</v>
      </c>
      <c r="D10007" s="42">
        <v>0</v>
      </c>
      <c r="E10007" s="41">
        <v>0</v>
      </c>
      <c r="F10007" s="43">
        <f aca="true" t="shared" si="246" ref="F10007:F10026">C10007+D10007-E10007</f>
        <v>727778.2700000016</v>
      </c>
    </row>
    <row r="10008" spans="1:6" ht="12.75">
      <c r="A10008" s="50" t="s">
        <v>306</v>
      </c>
      <c r="B10008" s="39" t="s">
        <v>307</v>
      </c>
      <c r="C10008" s="40">
        <v>0</v>
      </c>
      <c r="D10008" s="42">
        <v>0</v>
      </c>
      <c r="E10008" s="41">
        <v>0</v>
      </c>
      <c r="F10008" s="43">
        <f t="shared" si="246"/>
        <v>0</v>
      </c>
    </row>
    <row r="10009" spans="1:6" ht="12.75">
      <c r="A10009" s="51" t="s">
        <v>234</v>
      </c>
      <c r="B10009" s="39" t="s">
        <v>248</v>
      </c>
      <c r="C10009" s="40">
        <v>1425201.4899999998</v>
      </c>
      <c r="D10009" s="42">
        <v>0</v>
      </c>
      <c r="E10009" s="41">
        <v>0</v>
      </c>
      <c r="F10009" s="43">
        <f t="shared" si="246"/>
        <v>1425201.4899999998</v>
      </c>
    </row>
    <row r="10010" spans="1:6" ht="12.75">
      <c r="A10010" s="50" t="s">
        <v>231</v>
      </c>
      <c r="B10010" s="39" t="s">
        <v>249</v>
      </c>
      <c r="C10010" s="40">
        <v>317934.39999999735</v>
      </c>
      <c r="D10010" s="42">
        <v>0</v>
      </c>
      <c r="E10010" s="41">
        <v>0</v>
      </c>
      <c r="F10010" s="43">
        <f t="shared" si="246"/>
        <v>317934.39999999735</v>
      </c>
    </row>
    <row r="10011" spans="1:6" ht="12.75">
      <c r="A10011" s="51" t="s">
        <v>235</v>
      </c>
      <c r="B10011" s="39" t="s">
        <v>250</v>
      </c>
      <c r="C10011" s="40">
        <v>3232422.100000011</v>
      </c>
      <c r="D10011" s="42">
        <v>0</v>
      </c>
      <c r="E10011" s="41">
        <v>0</v>
      </c>
      <c r="F10011" s="43">
        <f t="shared" si="246"/>
        <v>3232422.100000011</v>
      </c>
    </row>
    <row r="10012" spans="1:6" ht="12.75">
      <c r="A10012" s="50" t="s">
        <v>236</v>
      </c>
      <c r="B10012" s="39" t="s">
        <v>251</v>
      </c>
      <c r="C10012" s="40">
        <v>3192817.0500000007</v>
      </c>
      <c r="D10012" s="42">
        <v>0</v>
      </c>
      <c r="E10012" s="41">
        <v>0</v>
      </c>
      <c r="F10012" s="43">
        <f t="shared" si="246"/>
        <v>3192817.0500000007</v>
      </c>
    </row>
    <row r="10013" spans="1:6" ht="12.75">
      <c r="A10013" s="50" t="s">
        <v>237</v>
      </c>
      <c r="B10013" s="39" t="s">
        <v>252</v>
      </c>
      <c r="C10013" s="40">
        <v>2220800.4700000007</v>
      </c>
      <c r="D10013" s="42">
        <v>0</v>
      </c>
      <c r="E10013" s="41">
        <v>0</v>
      </c>
      <c r="F10013" s="43">
        <f t="shared" si="246"/>
        <v>2220800.4700000007</v>
      </c>
    </row>
    <row r="10014" spans="1:6" ht="12.75">
      <c r="A10014" s="50" t="s">
        <v>238</v>
      </c>
      <c r="B10014" s="39" t="s">
        <v>253</v>
      </c>
      <c r="C10014" s="40">
        <v>464483.1300000008</v>
      </c>
      <c r="D10014" s="42">
        <v>0</v>
      </c>
      <c r="E10014" s="41">
        <v>0</v>
      </c>
      <c r="F10014" s="43">
        <f t="shared" si="246"/>
        <v>464483.1300000008</v>
      </c>
    </row>
    <row r="10015" spans="1:6" ht="12.75">
      <c r="A10015" s="50" t="s">
        <v>239</v>
      </c>
      <c r="B10015" s="39" t="s">
        <v>15</v>
      </c>
      <c r="C10015" s="40">
        <v>131749.2199999999</v>
      </c>
      <c r="D10015" s="42">
        <v>0</v>
      </c>
      <c r="E10015" s="41">
        <v>0</v>
      </c>
      <c r="F10015" s="43">
        <f t="shared" si="246"/>
        <v>131749.2199999999</v>
      </c>
    </row>
    <row r="10016" spans="1:6" ht="12.75">
      <c r="A10016" s="50" t="s">
        <v>240</v>
      </c>
      <c r="B10016" s="39" t="s">
        <v>254</v>
      </c>
      <c r="C10016" s="40">
        <v>2424237.91</v>
      </c>
      <c r="D10016" s="42">
        <v>0</v>
      </c>
      <c r="E10016" s="41">
        <v>0</v>
      </c>
      <c r="F10016" s="43">
        <f t="shared" si="246"/>
        <v>2424237.91</v>
      </c>
    </row>
    <row r="10017" spans="1:6" ht="12.75">
      <c r="A10017" s="50" t="s">
        <v>242</v>
      </c>
      <c r="B10017" s="39" t="s">
        <v>255</v>
      </c>
      <c r="C10017" s="40">
        <v>6316650.829999988</v>
      </c>
      <c r="D10017" s="42">
        <v>0</v>
      </c>
      <c r="E10017" s="41">
        <v>0</v>
      </c>
      <c r="F10017" s="43">
        <f t="shared" si="246"/>
        <v>6316650.829999988</v>
      </c>
    </row>
    <row r="10018" spans="1:6" ht="12.75">
      <c r="A10018" s="50" t="s">
        <v>241</v>
      </c>
      <c r="B10018" s="39" t="s">
        <v>17</v>
      </c>
      <c r="C10018" s="40">
        <v>3147140.6099999994</v>
      </c>
      <c r="D10018" s="42">
        <v>0</v>
      </c>
      <c r="E10018" s="41">
        <v>0</v>
      </c>
      <c r="F10018" s="43">
        <f t="shared" si="246"/>
        <v>3147140.6099999994</v>
      </c>
    </row>
    <row r="10019" spans="1:6" ht="12.75">
      <c r="A10019" s="50" t="s">
        <v>243</v>
      </c>
      <c r="B10019" s="39" t="s">
        <v>256</v>
      </c>
      <c r="C10019" s="40">
        <v>4644.089999998454</v>
      </c>
      <c r="D10019" s="42">
        <v>0</v>
      </c>
      <c r="E10019" s="41">
        <v>0</v>
      </c>
      <c r="F10019" s="43">
        <f t="shared" si="246"/>
        <v>4644.089999998454</v>
      </c>
    </row>
    <row r="10020" spans="1:6" ht="12.75">
      <c r="A10020" s="50" t="s">
        <v>244</v>
      </c>
      <c r="B10020" s="39" t="s">
        <v>257</v>
      </c>
      <c r="C10020" s="40">
        <v>-0.05000000004656613</v>
      </c>
      <c r="D10020" s="42">
        <v>0</v>
      </c>
      <c r="E10020" s="41">
        <v>0</v>
      </c>
      <c r="F10020" s="43">
        <f t="shared" si="246"/>
        <v>-0.05000000004656613</v>
      </c>
    </row>
    <row r="10021" spans="1:6" ht="12.75">
      <c r="A10021" s="50" t="s">
        <v>245</v>
      </c>
      <c r="B10021" s="39" t="s">
        <v>258</v>
      </c>
      <c r="C10021" s="40">
        <v>0.5600000000558794</v>
      </c>
      <c r="D10021" s="42">
        <v>0</v>
      </c>
      <c r="E10021" s="41">
        <v>0</v>
      </c>
      <c r="F10021" s="43">
        <f t="shared" si="246"/>
        <v>0.5600000000558794</v>
      </c>
    </row>
    <row r="10022" spans="1:6" ht="12.75">
      <c r="A10022" s="51">
        <v>980</v>
      </c>
      <c r="B10022" s="39" t="s">
        <v>259</v>
      </c>
      <c r="C10022" s="40">
        <v>6173859.610000001</v>
      </c>
      <c r="D10022" s="42">
        <v>0</v>
      </c>
      <c r="E10022" s="41">
        <v>0</v>
      </c>
      <c r="F10022" s="43">
        <f t="shared" si="246"/>
        <v>6173859.610000001</v>
      </c>
    </row>
    <row r="10023" spans="1:6" ht="12.75">
      <c r="A10023" s="51"/>
      <c r="B10023" s="39" t="s">
        <v>29</v>
      </c>
      <c r="C10023" s="40">
        <v>59496.08999999892</v>
      </c>
      <c r="D10023" s="42">
        <v>0</v>
      </c>
      <c r="E10023" s="41">
        <v>0</v>
      </c>
      <c r="F10023" s="43">
        <f t="shared" si="246"/>
        <v>59496.08999999892</v>
      </c>
    </row>
    <row r="10024" spans="1:6" ht="12.75">
      <c r="A10024" s="50" t="s">
        <v>246</v>
      </c>
      <c r="B10024" s="39" t="s">
        <v>30</v>
      </c>
      <c r="C10024" s="40">
        <v>147636.16000000003</v>
      </c>
      <c r="D10024" s="42">
        <v>0</v>
      </c>
      <c r="E10024" s="41">
        <v>0</v>
      </c>
      <c r="F10024" s="43">
        <f t="shared" si="246"/>
        <v>147636.16000000003</v>
      </c>
    </row>
    <row r="10025" spans="1:6" ht="12.75">
      <c r="A10025" s="50"/>
      <c r="B10025" s="39" t="s">
        <v>67</v>
      </c>
      <c r="C10025" s="40">
        <v>1786795.8499999999</v>
      </c>
      <c r="D10025" s="42">
        <v>15570993</v>
      </c>
      <c r="E10025" s="41">
        <v>15084573</v>
      </c>
      <c r="F10025" s="43">
        <f t="shared" si="246"/>
        <v>2273215.8500000015</v>
      </c>
    </row>
    <row r="10026" spans="1:6" ht="12.75">
      <c r="A10026" s="50"/>
      <c r="B10026" s="44" t="s">
        <v>66</v>
      </c>
      <c r="C10026" s="40">
        <v>288730.58999999985</v>
      </c>
      <c r="D10026" s="42">
        <v>0</v>
      </c>
      <c r="E10026" s="41">
        <v>0</v>
      </c>
      <c r="F10026" s="43">
        <f t="shared" si="246"/>
        <v>288730.58999999985</v>
      </c>
    </row>
    <row r="10027" spans="1:6" ht="15">
      <c r="A10027" s="52"/>
      <c r="B10027" s="45" t="s">
        <v>5</v>
      </c>
      <c r="C10027" s="46">
        <v>42140746.96999997</v>
      </c>
      <c r="D10027" s="47">
        <f>SUM(D10002:D10026)</f>
        <v>15570993</v>
      </c>
      <c r="E10027" s="47">
        <f>SUM(E10002:E10026)</f>
        <v>19050912.94</v>
      </c>
      <c r="F10027" s="46">
        <f>SUM(F10002:F10026)</f>
        <v>38660827.02999997</v>
      </c>
    </row>
    <row r="10044" ht="12.75">
      <c r="B10044" s="37" t="s">
        <v>18</v>
      </c>
    </row>
    <row r="10045" spans="2:6" ht="12.75">
      <c r="B10045" s="34" t="s">
        <v>19</v>
      </c>
      <c r="C10045" s="35"/>
      <c r="D10045" s="35"/>
      <c r="E10045" s="36"/>
      <c r="F10045" s="36"/>
    </row>
    <row r="10046" spans="2:6" ht="15.75">
      <c r="B10046" s="34"/>
      <c r="C10046" s="14" t="s">
        <v>25</v>
      </c>
      <c r="D10046" s="14"/>
      <c r="E10046" s="15"/>
      <c r="F10046" s="38">
        <v>248</v>
      </c>
    </row>
    <row r="10047" spans="1:6" ht="12.75">
      <c r="A10047" s="49"/>
      <c r="B10047" s="58" t="s">
        <v>7</v>
      </c>
      <c r="C10047" s="60" t="s">
        <v>394</v>
      </c>
      <c r="D10047" s="60" t="s">
        <v>4</v>
      </c>
      <c r="E10047" s="60" t="s">
        <v>6</v>
      </c>
      <c r="F10047" s="60" t="s">
        <v>395</v>
      </c>
    </row>
    <row r="10048" spans="1:6" ht="12.75">
      <c r="A10048" s="49" t="s">
        <v>228</v>
      </c>
      <c r="B10048" s="59"/>
      <c r="C10048" s="61"/>
      <c r="D10048" s="61"/>
      <c r="E10048" s="61"/>
      <c r="F10048" s="61"/>
    </row>
    <row r="10049" spans="1:6" ht="12.75">
      <c r="A10049" s="50"/>
      <c r="B10049" s="39" t="s">
        <v>8</v>
      </c>
      <c r="C10049" s="40">
        <v>63582.97999998421</v>
      </c>
      <c r="D10049" s="41">
        <v>0</v>
      </c>
      <c r="E10049" s="42">
        <v>0</v>
      </c>
      <c r="F10049" s="43">
        <f>C10049+D10049-E10049</f>
        <v>63582.97999998421</v>
      </c>
    </row>
    <row r="10050" spans="1:6" ht="12.75">
      <c r="A10050" s="50" t="s">
        <v>229</v>
      </c>
      <c r="B10050" s="39" t="s">
        <v>9</v>
      </c>
      <c r="C10050" s="40">
        <v>-896619.7099999995</v>
      </c>
      <c r="D10050" s="42">
        <v>3844.26</v>
      </c>
      <c r="E10050" s="41">
        <v>107920.99</v>
      </c>
      <c r="F10050" s="43">
        <f>C10050+D10050-E10050</f>
        <v>-1000696.4399999995</v>
      </c>
    </row>
    <row r="10051" spans="1:6" ht="12.75">
      <c r="A10051" s="50" t="s">
        <v>230</v>
      </c>
      <c r="B10051" s="39" t="s">
        <v>10</v>
      </c>
      <c r="C10051" s="40">
        <v>6061053.35</v>
      </c>
      <c r="D10051" s="42">
        <v>2361458.33</v>
      </c>
      <c r="E10051" s="41">
        <v>0</v>
      </c>
      <c r="F10051" s="43">
        <f>C10051+D10051-E10051</f>
        <v>8422511.68</v>
      </c>
    </row>
    <row r="10052" spans="1:6" ht="12.75">
      <c r="A10052" s="50" t="s">
        <v>232</v>
      </c>
      <c r="B10052" s="39" t="s">
        <v>247</v>
      </c>
      <c r="C10052" s="40">
        <v>30363.019999999553</v>
      </c>
      <c r="D10052" s="42">
        <v>4729189.75</v>
      </c>
      <c r="E10052" s="41">
        <v>4711637.69</v>
      </c>
      <c r="F10052" s="43">
        <f>C10052+D10052-E10052</f>
        <v>47915.07999999914</v>
      </c>
    </row>
    <row r="10053" spans="1:6" ht="12.75">
      <c r="A10053" s="51">
        <v>958</v>
      </c>
      <c r="B10053" s="39" t="s">
        <v>154</v>
      </c>
      <c r="C10053" s="40">
        <v>853649.0099999998</v>
      </c>
      <c r="D10053" s="42">
        <v>0</v>
      </c>
      <c r="E10053" s="41">
        <v>0</v>
      </c>
      <c r="F10053" s="43">
        <f>C10053+D10053-E10053</f>
        <v>853649.0099999998</v>
      </c>
    </row>
    <row r="10054" spans="1:6" ht="12.75">
      <c r="A10054" s="50" t="s">
        <v>233</v>
      </c>
      <c r="B10054" s="39" t="s">
        <v>12</v>
      </c>
      <c r="C10054" s="40">
        <v>727778.2700000016</v>
      </c>
      <c r="D10054" s="42">
        <v>1417367.98</v>
      </c>
      <c r="E10054" s="41">
        <v>0</v>
      </c>
      <c r="F10054" s="43">
        <f aca="true" t="shared" si="247" ref="F10054:F10073">C10054+D10054-E10054</f>
        <v>2145146.250000002</v>
      </c>
    </row>
    <row r="10055" spans="1:6" ht="12.75">
      <c r="A10055" s="50" t="s">
        <v>306</v>
      </c>
      <c r="B10055" s="39" t="s">
        <v>307</v>
      </c>
      <c r="C10055" s="40">
        <v>0</v>
      </c>
      <c r="D10055" s="42">
        <v>0</v>
      </c>
      <c r="E10055" s="41">
        <v>0</v>
      </c>
      <c r="F10055" s="43">
        <f t="shared" si="247"/>
        <v>0</v>
      </c>
    </row>
    <row r="10056" spans="1:6" ht="12.75">
      <c r="A10056" s="51" t="s">
        <v>234</v>
      </c>
      <c r="B10056" s="39" t="s">
        <v>248</v>
      </c>
      <c r="C10056" s="40">
        <v>1425201.4899999998</v>
      </c>
      <c r="D10056" s="42">
        <v>1963943.2</v>
      </c>
      <c r="E10056" s="41">
        <v>0</v>
      </c>
      <c r="F10056" s="43">
        <f t="shared" si="247"/>
        <v>3389144.6899999995</v>
      </c>
    </row>
    <row r="10057" spans="1:6" ht="12.75">
      <c r="A10057" s="50" t="s">
        <v>231</v>
      </c>
      <c r="B10057" s="39" t="s">
        <v>249</v>
      </c>
      <c r="C10057" s="40">
        <v>317934.39999999735</v>
      </c>
      <c r="D10057" s="42">
        <v>0</v>
      </c>
      <c r="E10057" s="41">
        <v>0</v>
      </c>
      <c r="F10057" s="43">
        <f t="shared" si="247"/>
        <v>317934.39999999735</v>
      </c>
    </row>
    <row r="10058" spans="1:6" ht="12.75">
      <c r="A10058" s="51" t="s">
        <v>235</v>
      </c>
      <c r="B10058" s="39" t="s">
        <v>250</v>
      </c>
      <c r="C10058" s="40">
        <v>3232422.100000011</v>
      </c>
      <c r="D10058" s="42">
        <v>27714973.98</v>
      </c>
      <c r="E10058" s="41">
        <v>0</v>
      </c>
      <c r="F10058" s="43">
        <f t="shared" si="247"/>
        <v>30947396.080000013</v>
      </c>
    </row>
    <row r="10059" spans="1:6" ht="12.75">
      <c r="A10059" s="50" t="s">
        <v>236</v>
      </c>
      <c r="B10059" s="39" t="s">
        <v>251</v>
      </c>
      <c r="C10059" s="40">
        <v>3192817.0500000007</v>
      </c>
      <c r="D10059" s="42">
        <v>466722.34</v>
      </c>
      <c r="E10059" s="41">
        <v>0</v>
      </c>
      <c r="F10059" s="43">
        <f t="shared" si="247"/>
        <v>3659539.3900000006</v>
      </c>
    </row>
    <row r="10060" spans="1:6" ht="12.75">
      <c r="A10060" s="50" t="s">
        <v>237</v>
      </c>
      <c r="B10060" s="39" t="s">
        <v>252</v>
      </c>
      <c r="C10060" s="40">
        <v>2220800.4700000007</v>
      </c>
      <c r="D10060" s="42">
        <v>251486.28</v>
      </c>
      <c r="E10060" s="41">
        <v>0</v>
      </c>
      <c r="F10060" s="43">
        <f t="shared" si="247"/>
        <v>2472286.7500000005</v>
      </c>
    </row>
    <row r="10061" spans="1:6" ht="12.75">
      <c r="A10061" s="50" t="s">
        <v>238</v>
      </c>
      <c r="B10061" s="39" t="s">
        <v>253</v>
      </c>
      <c r="C10061" s="40">
        <v>464483.1300000008</v>
      </c>
      <c r="D10061" s="42">
        <v>4371690</v>
      </c>
      <c r="E10061" s="41">
        <v>2098800</v>
      </c>
      <c r="F10061" s="43">
        <f t="shared" si="247"/>
        <v>2737373.130000001</v>
      </c>
    </row>
    <row r="10062" spans="1:6" ht="12.75">
      <c r="A10062" s="50" t="s">
        <v>239</v>
      </c>
      <c r="B10062" s="39" t="s">
        <v>15</v>
      </c>
      <c r="C10062" s="40">
        <v>131749.2199999999</v>
      </c>
      <c r="D10062" s="42">
        <v>34418.33</v>
      </c>
      <c r="E10062" s="41">
        <v>0</v>
      </c>
      <c r="F10062" s="43">
        <f t="shared" si="247"/>
        <v>166167.54999999993</v>
      </c>
    </row>
    <row r="10063" spans="1:6" ht="12.75">
      <c r="A10063" s="50" t="s">
        <v>240</v>
      </c>
      <c r="B10063" s="39" t="s">
        <v>254</v>
      </c>
      <c r="C10063" s="40">
        <v>2424237.91</v>
      </c>
      <c r="D10063" s="42">
        <v>291650.41</v>
      </c>
      <c r="E10063" s="41">
        <v>0</v>
      </c>
      <c r="F10063" s="43">
        <f t="shared" si="247"/>
        <v>2715888.3200000003</v>
      </c>
    </row>
    <row r="10064" spans="1:6" ht="12.75">
      <c r="A10064" s="50" t="s">
        <v>242</v>
      </c>
      <c r="B10064" s="39" t="s">
        <v>255</v>
      </c>
      <c r="C10064" s="40">
        <v>6316650.829999988</v>
      </c>
      <c r="D10064" s="42">
        <v>3945677.71</v>
      </c>
      <c r="E10064" s="41">
        <v>0</v>
      </c>
      <c r="F10064" s="43">
        <f t="shared" si="247"/>
        <v>10262328.539999988</v>
      </c>
    </row>
    <row r="10065" spans="1:6" ht="12.75">
      <c r="A10065" s="50" t="s">
        <v>241</v>
      </c>
      <c r="B10065" s="39" t="s">
        <v>17</v>
      </c>
      <c r="C10065" s="40">
        <v>3147140.6099999994</v>
      </c>
      <c r="D10065" s="42">
        <v>1439625</v>
      </c>
      <c r="E10065" s="41">
        <v>0</v>
      </c>
      <c r="F10065" s="43">
        <f t="shared" si="247"/>
        <v>4586765.609999999</v>
      </c>
    </row>
    <row r="10066" spans="1:6" ht="12.75">
      <c r="A10066" s="50" t="s">
        <v>243</v>
      </c>
      <c r="B10066" s="39" t="s">
        <v>256</v>
      </c>
      <c r="C10066" s="40">
        <v>4644.089999998454</v>
      </c>
      <c r="D10066" s="42">
        <v>32615375</v>
      </c>
      <c r="E10066" s="41">
        <v>31804067.36</v>
      </c>
      <c r="F10066" s="43">
        <f t="shared" si="247"/>
        <v>815951.7300000004</v>
      </c>
    </row>
    <row r="10067" spans="1:6" ht="12.75">
      <c r="A10067" s="50" t="s">
        <v>244</v>
      </c>
      <c r="B10067" s="39" t="s">
        <v>257</v>
      </c>
      <c r="C10067" s="40">
        <v>-0.05000000004656613</v>
      </c>
      <c r="D10067" s="42">
        <v>0</v>
      </c>
      <c r="E10067" s="41">
        <v>0</v>
      </c>
      <c r="F10067" s="43">
        <f t="shared" si="247"/>
        <v>-0.05000000004656613</v>
      </c>
    </row>
    <row r="10068" spans="1:6" ht="12.75">
      <c r="A10068" s="50" t="s">
        <v>245</v>
      </c>
      <c r="B10068" s="39" t="s">
        <v>258</v>
      </c>
      <c r="C10068" s="40">
        <v>0.5600000000558794</v>
      </c>
      <c r="D10068" s="42">
        <v>0</v>
      </c>
      <c r="E10068" s="41">
        <v>0</v>
      </c>
      <c r="F10068" s="43">
        <f t="shared" si="247"/>
        <v>0.5600000000558794</v>
      </c>
    </row>
    <row r="10069" spans="1:6" ht="12.75">
      <c r="A10069" s="51">
        <v>980</v>
      </c>
      <c r="B10069" s="39" t="s">
        <v>259</v>
      </c>
      <c r="C10069" s="40">
        <v>6173859.610000001</v>
      </c>
      <c r="D10069" s="42">
        <v>0</v>
      </c>
      <c r="E10069" s="41">
        <v>0</v>
      </c>
      <c r="F10069" s="43">
        <f t="shared" si="247"/>
        <v>6173859.610000001</v>
      </c>
    </row>
    <row r="10070" spans="1:6" ht="12.75">
      <c r="A10070" s="51"/>
      <c r="B10070" s="39" t="s">
        <v>29</v>
      </c>
      <c r="C10070" s="40">
        <v>59496.08999999892</v>
      </c>
      <c r="D10070" s="42">
        <v>0</v>
      </c>
      <c r="E10070" s="41">
        <v>0</v>
      </c>
      <c r="F10070" s="43">
        <f t="shared" si="247"/>
        <v>59496.08999999892</v>
      </c>
    </row>
    <row r="10071" spans="1:6" ht="12.75">
      <c r="A10071" s="50" t="s">
        <v>246</v>
      </c>
      <c r="B10071" s="39" t="s">
        <v>30</v>
      </c>
      <c r="C10071" s="40">
        <v>147636.16000000003</v>
      </c>
      <c r="D10071" s="42">
        <v>0</v>
      </c>
      <c r="E10071" s="41">
        <v>0</v>
      </c>
      <c r="F10071" s="43">
        <f t="shared" si="247"/>
        <v>147636.16000000003</v>
      </c>
    </row>
    <row r="10072" spans="1:6" ht="12.75">
      <c r="A10072" s="50"/>
      <c r="B10072" s="39" t="s">
        <v>67</v>
      </c>
      <c r="C10072" s="40">
        <v>2273215.8500000015</v>
      </c>
      <c r="D10072" s="42">
        <v>0</v>
      </c>
      <c r="E10072" s="41">
        <v>506348.83</v>
      </c>
      <c r="F10072" s="43">
        <f t="shared" si="247"/>
        <v>1766867.0200000014</v>
      </c>
    </row>
    <row r="10073" spans="1:6" ht="12.75">
      <c r="A10073" s="50"/>
      <c r="B10073" s="44" t="s">
        <v>66</v>
      </c>
      <c r="C10073" s="40">
        <v>288730.58999999985</v>
      </c>
      <c r="D10073" s="42">
        <v>30565</v>
      </c>
      <c r="E10073" s="41">
        <v>232046.93</v>
      </c>
      <c r="F10073" s="43">
        <f t="shared" si="247"/>
        <v>87248.65999999986</v>
      </c>
    </row>
    <row r="10074" spans="1:6" ht="15">
      <c r="A10074" s="52"/>
      <c r="B10074" s="45" t="s">
        <v>5</v>
      </c>
      <c r="C10074" s="46">
        <v>38660827.02999997</v>
      </c>
      <c r="D10074" s="47">
        <f>SUM(D10049:D10073)</f>
        <v>81637987.57</v>
      </c>
      <c r="E10074" s="47">
        <f>SUM(E10049:E10073)</f>
        <v>39460821.8</v>
      </c>
      <c r="F10074" s="46">
        <f>SUM(F10049:F10073)</f>
        <v>80837992.79999998</v>
      </c>
    </row>
    <row r="10087" ht="12.75">
      <c r="B10087" s="37" t="s">
        <v>18</v>
      </c>
    </row>
    <row r="10088" spans="2:6" ht="12.75">
      <c r="B10088" s="34" t="s">
        <v>19</v>
      </c>
      <c r="C10088" s="35"/>
      <c r="D10088" s="35"/>
      <c r="E10088" s="36"/>
      <c r="F10088" s="36"/>
    </row>
    <row r="10089" spans="2:6" ht="15.75">
      <c r="B10089" s="34"/>
      <c r="C10089" s="14" t="s">
        <v>25</v>
      </c>
      <c r="D10089" s="14"/>
      <c r="E10089" s="15"/>
      <c r="F10089" s="38">
        <v>1</v>
      </c>
    </row>
    <row r="10090" spans="1:6" ht="12.75" customHeight="1">
      <c r="A10090" s="49"/>
      <c r="B10090" s="58" t="s">
        <v>7</v>
      </c>
      <c r="C10090" s="60" t="s">
        <v>395</v>
      </c>
      <c r="D10090" s="60" t="s">
        <v>4</v>
      </c>
      <c r="E10090" s="60" t="s">
        <v>6</v>
      </c>
      <c r="F10090" s="60" t="s">
        <v>396</v>
      </c>
    </row>
    <row r="10091" spans="1:6" ht="12.75">
      <c r="A10091" s="49" t="s">
        <v>228</v>
      </c>
      <c r="B10091" s="59"/>
      <c r="C10091" s="61"/>
      <c r="D10091" s="61"/>
      <c r="E10091" s="61"/>
      <c r="F10091" s="61"/>
    </row>
    <row r="10092" spans="1:6" ht="12.75">
      <c r="A10092" s="50"/>
      <c r="B10092" s="39" t="s">
        <v>8</v>
      </c>
      <c r="C10092" s="40">
        <v>63582.97999998421</v>
      </c>
      <c r="D10092" s="41">
        <v>59030434.65</v>
      </c>
      <c r="E10092" s="42">
        <v>59057598.34</v>
      </c>
      <c r="F10092" s="43">
        <f>C10092+D10092-E10092</f>
        <v>36419.289999976754</v>
      </c>
    </row>
    <row r="10093" spans="1:6" ht="12.75">
      <c r="A10093" s="50" t="s">
        <v>229</v>
      </c>
      <c r="B10093" s="39" t="s">
        <v>9</v>
      </c>
      <c r="C10093" s="40">
        <v>-1000696.4399999995</v>
      </c>
      <c r="D10093" s="42">
        <v>0</v>
      </c>
      <c r="E10093" s="41">
        <v>0</v>
      </c>
      <c r="F10093" s="43">
        <f>C10093+D10093-E10093</f>
        <v>-1000696.4399999995</v>
      </c>
    </row>
    <row r="10094" spans="1:6" ht="12.75">
      <c r="A10094" s="50" t="s">
        <v>230</v>
      </c>
      <c r="B10094" s="39" t="s">
        <v>10</v>
      </c>
      <c r="C10094" s="40">
        <v>8422511.68</v>
      </c>
      <c r="D10094" s="42">
        <v>0</v>
      </c>
      <c r="E10094" s="41">
        <v>0</v>
      </c>
      <c r="F10094" s="43">
        <f>C10094+D10094-E10094</f>
        <v>8422511.68</v>
      </c>
    </row>
    <row r="10095" spans="1:6" ht="12.75">
      <c r="A10095" s="50" t="s">
        <v>232</v>
      </c>
      <c r="B10095" s="39" t="s">
        <v>247</v>
      </c>
      <c r="C10095" s="40">
        <v>47915.07999999914</v>
      </c>
      <c r="D10095" s="42">
        <v>0</v>
      </c>
      <c r="E10095" s="41">
        <v>0</v>
      </c>
      <c r="F10095" s="43">
        <f>C10095+D10095-E10095</f>
        <v>47915.07999999914</v>
      </c>
    </row>
    <row r="10096" spans="1:6" ht="12.75">
      <c r="A10096" s="51">
        <v>958</v>
      </c>
      <c r="B10096" s="39" t="s">
        <v>154</v>
      </c>
      <c r="C10096" s="40">
        <v>853649.0099999998</v>
      </c>
      <c r="D10096" s="42">
        <v>0</v>
      </c>
      <c r="E10096" s="41">
        <v>0</v>
      </c>
      <c r="F10096" s="43">
        <f>C10096+D10096-E10096</f>
        <v>853649.0099999998</v>
      </c>
    </row>
    <row r="10097" spans="1:6" ht="12.75">
      <c r="A10097" s="50" t="s">
        <v>233</v>
      </c>
      <c r="B10097" s="39" t="s">
        <v>12</v>
      </c>
      <c r="C10097" s="40">
        <v>2145146.250000002</v>
      </c>
      <c r="D10097" s="42">
        <v>0</v>
      </c>
      <c r="E10097" s="41">
        <v>0</v>
      </c>
      <c r="F10097" s="43">
        <f aca="true" t="shared" si="248" ref="F10097:F10116">C10097+D10097-E10097</f>
        <v>2145146.250000002</v>
      </c>
    </row>
    <row r="10098" spans="1:6" ht="12.75">
      <c r="A10098" s="50" t="s">
        <v>306</v>
      </c>
      <c r="B10098" s="39" t="s">
        <v>307</v>
      </c>
      <c r="C10098" s="40">
        <v>0</v>
      </c>
      <c r="D10098" s="42">
        <v>0</v>
      </c>
      <c r="E10098" s="41">
        <v>0</v>
      </c>
      <c r="F10098" s="43">
        <f t="shared" si="248"/>
        <v>0</v>
      </c>
    </row>
    <row r="10099" spans="1:6" ht="12.75">
      <c r="A10099" s="51" t="s">
        <v>234</v>
      </c>
      <c r="B10099" s="39" t="s">
        <v>248</v>
      </c>
      <c r="C10099" s="40">
        <v>3389144.6899999995</v>
      </c>
      <c r="D10099" s="42">
        <v>0</v>
      </c>
      <c r="E10099" s="41">
        <v>0</v>
      </c>
      <c r="F10099" s="43">
        <f t="shared" si="248"/>
        <v>3389144.6899999995</v>
      </c>
    </row>
    <row r="10100" spans="1:6" ht="12.75">
      <c r="A10100" s="50" t="s">
        <v>231</v>
      </c>
      <c r="B10100" s="39" t="s">
        <v>249</v>
      </c>
      <c r="C10100" s="40">
        <v>317934.39999999735</v>
      </c>
      <c r="D10100" s="42">
        <v>999142.89</v>
      </c>
      <c r="E10100" s="41">
        <v>0</v>
      </c>
      <c r="F10100" s="43">
        <f t="shared" si="248"/>
        <v>1317077.2899999972</v>
      </c>
    </row>
    <row r="10101" spans="1:6" ht="12.75">
      <c r="A10101" s="51" t="s">
        <v>235</v>
      </c>
      <c r="B10101" s="39" t="s">
        <v>250</v>
      </c>
      <c r="C10101" s="40">
        <v>30947396.080000013</v>
      </c>
      <c r="D10101" s="42">
        <v>0</v>
      </c>
      <c r="E10101" s="41">
        <v>0</v>
      </c>
      <c r="F10101" s="43">
        <f t="shared" si="248"/>
        <v>30947396.080000013</v>
      </c>
    </row>
    <row r="10102" spans="1:6" ht="12.75">
      <c r="A10102" s="50" t="s">
        <v>236</v>
      </c>
      <c r="B10102" s="39" t="s">
        <v>251</v>
      </c>
      <c r="C10102" s="40">
        <v>3659539.3900000006</v>
      </c>
      <c r="D10102" s="42">
        <v>0</v>
      </c>
      <c r="E10102" s="41">
        <v>0</v>
      </c>
      <c r="F10102" s="43">
        <f t="shared" si="248"/>
        <v>3659539.3900000006</v>
      </c>
    </row>
    <row r="10103" spans="1:6" ht="12.75">
      <c r="A10103" s="50" t="s">
        <v>237</v>
      </c>
      <c r="B10103" s="39" t="s">
        <v>252</v>
      </c>
      <c r="C10103" s="40">
        <v>2472286.7500000005</v>
      </c>
      <c r="D10103" s="42">
        <v>0</v>
      </c>
      <c r="E10103" s="41">
        <v>0</v>
      </c>
      <c r="F10103" s="43">
        <f t="shared" si="248"/>
        <v>2472286.7500000005</v>
      </c>
    </row>
    <row r="10104" spans="1:6" ht="12.75">
      <c r="A10104" s="50" t="s">
        <v>238</v>
      </c>
      <c r="B10104" s="39" t="s">
        <v>253</v>
      </c>
      <c r="C10104" s="40">
        <v>2737373.130000001</v>
      </c>
      <c r="D10104" s="42">
        <v>0</v>
      </c>
      <c r="E10104" s="41">
        <v>0</v>
      </c>
      <c r="F10104" s="43">
        <f t="shared" si="248"/>
        <v>2737373.130000001</v>
      </c>
    </row>
    <row r="10105" spans="1:6" ht="12.75">
      <c r="A10105" s="50" t="s">
        <v>239</v>
      </c>
      <c r="B10105" s="39" t="s">
        <v>15</v>
      </c>
      <c r="C10105" s="40">
        <v>166167.54999999993</v>
      </c>
      <c r="D10105" s="42">
        <v>0</v>
      </c>
      <c r="E10105" s="41">
        <v>0</v>
      </c>
      <c r="F10105" s="43">
        <f t="shared" si="248"/>
        <v>166167.54999999993</v>
      </c>
    </row>
    <row r="10106" spans="1:6" ht="12.75">
      <c r="A10106" s="50" t="s">
        <v>240</v>
      </c>
      <c r="B10106" s="39" t="s">
        <v>254</v>
      </c>
      <c r="C10106" s="40">
        <v>2715888.3200000003</v>
      </c>
      <c r="D10106" s="42">
        <v>0</v>
      </c>
      <c r="E10106" s="41">
        <v>0</v>
      </c>
      <c r="F10106" s="43">
        <f t="shared" si="248"/>
        <v>2715888.3200000003</v>
      </c>
    </row>
    <row r="10107" spans="1:6" ht="12.75">
      <c r="A10107" s="50" t="s">
        <v>242</v>
      </c>
      <c r="B10107" s="39" t="s">
        <v>255</v>
      </c>
      <c r="C10107" s="40">
        <v>10262328.539999988</v>
      </c>
      <c r="D10107" s="42">
        <v>0</v>
      </c>
      <c r="E10107" s="41">
        <v>0</v>
      </c>
      <c r="F10107" s="43">
        <f t="shared" si="248"/>
        <v>10262328.539999988</v>
      </c>
    </row>
    <row r="10108" spans="1:6" ht="12.75">
      <c r="A10108" s="50" t="s">
        <v>241</v>
      </c>
      <c r="B10108" s="39" t="s">
        <v>17</v>
      </c>
      <c r="C10108" s="40">
        <v>4586765.609999999</v>
      </c>
      <c r="D10108" s="42">
        <v>0</v>
      </c>
      <c r="E10108" s="41">
        <v>0</v>
      </c>
      <c r="F10108" s="43">
        <f t="shared" si="248"/>
        <v>4586765.609999999</v>
      </c>
    </row>
    <row r="10109" spans="1:6" ht="12.75">
      <c r="A10109" s="50" t="s">
        <v>243</v>
      </c>
      <c r="B10109" s="39" t="s">
        <v>256</v>
      </c>
      <c r="C10109" s="40">
        <v>815951.7300000004</v>
      </c>
      <c r="D10109" s="42">
        <v>412754.92</v>
      </c>
      <c r="E10109" s="41">
        <v>0</v>
      </c>
      <c r="F10109" s="43">
        <f t="shared" si="248"/>
        <v>1228706.6500000004</v>
      </c>
    </row>
    <row r="10110" spans="1:6" ht="12.75">
      <c r="A10110" s="50" t="s">
        <v>244</v>
      </c>
      <c r="B10110" s="39" t="s">
        <v>257</v>
      </c>
      <c r="C10110" s="40">
        <v>-0.05000000004656613</v>
      </c>
      <c r="D10110" s="42">
        <v>0</v>
      </c>
      <c r="E10110" s="41">
        <v>0</v>
      </c>
      <c r="F10110" s="43">
        <f t="shared" si="248"/>
        <v>-0.05000000004656613</v>
      </c>
    </row>
    <row r="10111" spans="1:6" ht="12.75">
      <c r="A10111" s="50" t="s">
        <v>245</v>
      </c>
      <c r="B10111" s="39" t="s">
        <v>258</v>
      </c>
      <c r="C10111" s="40">
        <v>0.5600000000558794</v>
      </c>
      <c r="D10111" s="42">
        <v>0</v>
      </c>
      <c r="E10111" s="41">
        <v>0</v>
      </c>
      <c r="F10111" s="43">
        <f t="shared" si="248"/>
        <v>0.5600000000558794</v>
      </c>
    </row>
    <row r="10112" spans="1:6" ht="12.75">
      <c r="A10112" s="51">
        <v>980</v>
      </c>
      <c r="B10112" s="39" t="s">
        <v>259</v>
      </c>
      <c r="C10112" s="40">
        <v>6173859.610000001</v>
      </c>
      <c r="D10112" s="42">
        <v>0</v>
      </c>
      <c r="E10112" s="41">
        <v>0</v>
      </c>
      <c r="F10112" s="43">
        <f t="shared" si="248"/>
        <v>6173859.610000001</v>
      </c>
    </row>
    <row r="10113" spans="1:6" ht="12.75">
      <c r="A10113" s="51"/>
      <c r="B10113" s="39" t="s">
        <v>29</v>
      </c>
      <c r="C10113" s="40">
        <v>59496.08999999892</v>
      </c>
      <c r="D10113" s="42">
        <v>0</v>
      </c>
      <c r="E10113" s="41">
        <v>0</v>
      </c>
      <c r="F10113" s="43">
        <f t="shared" si="248"/>
        <v>59496.08999999892</v>
      </c>
    </row>
    <row r="10114" spans="1:6" ht="12.75">
      <c r="A10114" s="50" t="s">
        <v>246</v>
      </c>
      <c r="B10114" s="39" t="s">
        <v>30</v>
      </c>
      <c r="C10114" s="40">
        <v>147636.16000000003</v>
      </c>
      <c r="D10114" s="42">
        <v>0</v>
      </c>
      <c r="E10114" s="41">
        <v>33307.29</v>
      </c>
      <c r="F10114" s="43">
        <f t="shared" si="248"/>
        <v>114328.87000000002</v>
      </c>
    </row>
    <row r="10115" spans="1:6" ht="12.75">
      <c r="A10115" s="50"/>
      <c r="B10115" s="39" t="s">
        <v>67</v>
      </c>
      <c r="C10115" s="40">
        <v>1766867.0200000014</v>
      </c>
      <c r="D10115" s="42">
        <v>0</v>
      </c>
      <c r="E10115" s="41">
        <v>0</v>
      </c>
      <c r="F10115" s="43">
        <f t="shared" si="248"/>
        <v>1766867.0200000014</v>
      </c>
    </row>
    <row r="10116" spans="1:6" ht="12.75">
      <c r="A10116" s="50"/>
      <c r="B10116" s="44" t="s">
        <v>66</v>
      </c>
      <c r="C10116" s="40">
        <v>87248.65999999986</v>
      </c>
      <c r="D10116" s="42">
        <v>32107</v>
      </c>
      <c r="E10116" s="41">
        <v>0</v>
      </c>
      <c r="F10116" s="43">
        <f t="shared" si="248"/>
        <v>119355.65999999986</v>
      </c>
    </row>
    <row r="10117" spans="1:6" ht="15">
      <c r="A10117" s="52"/>
      <c r="B10117" s="45" t="s">
        <v>5</v>
      </c>
      <c r="C10117" s="46">
        <v>80837992.79999998</v>
      </c>
      <c r="D10117" s="47">
        <f>SUM(D10092:D10116)</f>
        <v>60474439.46</v>
      </c>
      <c r="E10117" s="47">
        <f>SUM(E10092:E10116)</f>
        <v>59090905.63</v>
      </c>
      <c r="F10117" s="46">
        <f>SUM(F10092:F10116)</f>
        <v>82221526.63</v>
      </c>
    </row>
    <row r="10118" spans="3:6" ht="12.75">
      <c r="C10118" s="37"/>
      <c r="D10118" s="37"/>
      <c r="E10118" s="37"/>
      <c r="F10118" s="37"/>
    </row>
    <row r="10130" ht="12.75">
      <c r="B10130" s="37" t="s">
        <v>18</v>
      </c>
    </row>
    <row r="10131" spans="2:6" ht="12.75">
      <c r="B10131" s="34" t="s">
        <v>19</v>
      </c>
      <c r="C10131" s="35"/>
      <c r="D10131" s="35"/>
      <c r="E10131" s="36"/>
      <c r="F10131" s="36"/>
    </row>
    <row r="10132" spans="2:6" ht="15.75">
      <c r="B10132" s="34"/>
      <c r="C10132" s="14" t="s">
        <v>25</v>
      </c>
      <c r="D10132" s="14"/>
      <c r="E10132" s="15"/>
      <c r="F10132" s="38">
        <v>2</v>
      </c>
    </row>
    <row r="10133" spans="1:6" ht="12.75">
      <c r="A10133" s="49"/>
      <c r="B10133" s="58" t="s">
        <v>7</v>
      </c>
      <c r="C10133" s="60" t="s">
        <v>396</v>
      </c>
      <c r="D10133" s="60" t="s">
        <v>4</v>
      </c>
      <c r="E10133" s="60" t="s">
        <v>6</v>
      </c>
      <c r="F10133" s="60" t="s">
        <v>397</v>
      </c>
    </row>
    <row r="10134" spans="1:6" ht="12.75">
      <c r="A10134" s="49" t="s">
        <v>228</v>
      </c>
      <c r="B10134" s="59"/>
      <c r="C10134" s="61"/>
      <c r="D10134" s="61"/>
      <c r="E10134" s="61"/>
      <c r="F10134" s="61"/>
    </row>
    <row r="10135" spans="1:6" ht="12.75">
      <c r="A10135" s="50"/>
      <c r="B10135" s="39" t="s">
        <v>8</v>
      </c>
      <c r="C10135" s="40">
        <v>36419.289999976754</v>
      </c>
      <c r="D10135" s="41">
        <v>11836.81</v>
      </c>
      <c r="E10135" s="42">
        <v>0</v>
      </c>
      <c r="F10135" s="43">
        <f>C10135+D10135-E10135</f>
        <v>48256.09999997675</v>
      </c>
    </row>
    <row r="10136" spans="1:6" ht="12.75">
      <c r="A10136" s="50" t="s">
        <v>229</v>
      </c>
      <c r="B10136" s="39" t="s">
        <v>9</v>
      </c>
      <c r="C10136" s="40">
        <v>-1000696.4399999995</v>
      </c>
      <c r="D10136" s="42">
        <v>4070416.67</v>
      </c>
      <c r="E10136" s="41">
        <v>0</v>
      </c>
      <c r="F10136" s="43">
        <f>C10136+D10136-E10136</f>
        <v>3069720.2300000004</v>
      </c>
    </row>
    <row r="10137" spans="1:6" ht="12.75">
      <c r="A10137" s="50" t="s">
        <v>230</v>
      </c>
      <c r="B10137" s="39" t="s">
        <v>10</v>
      </c>
      <c r="C10137" s="40">
        <v>8422511.68</v>
      </c>
      <c r="D10137" s="42">
        <v>0</v>
      </c>
      <c r="E10137" s="41">
        <v>52448.71</v>
      </c>
      <c r="F10137" s="43">
        <f>C10137+D10137-E10137</f>
        <v>8370062.97</v>
      </c>
    </row>
    <row r="10138" spans="1:6" ht="12.75">
      <c r="A10138" s="50" t="s">
        <v>232</v>
      </c>
      <c r="B10138" s="39" t="s">
        <v>247</v>
      </c>
      <c r="C10138" s="40">
        <v>47915.07999999914</v>
      </c>
      <c r="D10138" s="42">
        <v>0</v>
      </c>
      <c r="E10138" s="41">
        <v>0</v>
      </c>
      <c r="F10138" s="43">
        <f>C10138+D10138-E10138</f>
        <v>47915.07999999914</v>
      </c>
    </row>
    <row r="10139" spans="1:6" ht="12.75">
      <c r="A10139" s="51">
        <v>958</v>
      </c>
      <c r="B10139" s="39" t="s">
        <v>154</v>
      </c>
      <c r="C10139" s="40">
        <v>853649.0099999998</v>
      </c>
      <c r="D10139" s="42">
        <v>0</v>
      </c>
      <c r="E10139" s="41">
        <v>393328.92</v>
      </c>
      <c r="F10139" s="43">
        <f>C10139+D10139-E10139</f>
        <v>460320.0899999998</v>
      </c>
    </row>
    <row r="10140" spans="1:6" ht="12.75">
      <c r="A10140" s="50" t="s">
        <v>233</v>
      </c>
      <c r="B10140" s="39" t="s">
        <v>12</v>
      </c>
      <c r="C10140" s="40">
        <v>2145146.250000002</v>
      </c>
      <c r="D10140" s="42">
        <v>0</v>
      </c>
      <c r="E10140" s="41">
        <v>101317.26</v>
      </c>
      <c r="F10140" s="43">
        <f aca="true" t="shared" si="249" ref="F10140:F10159">C10140+D10140-E10140</f>
        <v>2043828.9900000019</v>
      </c>
    </row>
    <row r="10141" spans="1:6" ht="12.75">
      <c r="A10141" s="50" t="s">
        <v>306</v>
      </c>
      <c r="B10141" s="39" t="s">
        <v>307</v>
      </c>
      <c r="C10141" s="40">
        <v>0</v>
      </c>
      <c r="D10141" s="42">
        <v>0</v>
      </c>
      <c r="E10141" s="41">
        <v>0</v>
      </c>
      <c r="F10141" s="43">
        <f t="shared" si="249"/>
        <v>0</v>
      </c>
    </row>
    <row r="10142" spans="1:6" ht="12.75">
      <c r="A10142" s="51" t="s">
        <v>234</v>
      </c>
      <c r="B10142" s="39" t="s">
        <v>248</v>
      </c>
      <c r="C10142" s="40">
        <v>3389144.6899999995</v>
      </c>
      <c r="D10142" s="42">
        <v>0</v>
      </c>
      <c r="E10142" s="41">
        <v>562401.75</v>
      </c>
      <c r="F10142" s="43">
        <f t="shared" si="249"/>
        <v>2826742.9399999995</v>
      </c>
    </row>
    <row r="10143" spans="1:6" ht="12.75">
      <c r="A10143" s="50" t="s">
        <v>231</v>
      </c>
      <c r="B10143" s="39" t="s">
        <v>249</v>
      </c>
      <c r="C10143" s="40">
        <v>1317077.2899999972</v>
      </c>
      <c r="D10143" s="42">
        <v>0</v>
      </c>
      <c r="E10143" s="41">
        <v>1274091.08</v>
      </c>
      <c r="F10143" s="43">
        <f t="shared" si="249"/>
        <v>42986.20999999717</v>
      </c>
    </row>
    <row r="10144" spans="1:6" ht="12.75">
      <c r="A10144" s="51" t="s">
        <v>235</v>
      </c>
      <c r="B10144" s="39" t="s">
        <v>250</v>
      </c>
      <c r="C10144" s="40">
        <v>30947396.080000013</v>
      </c>
      <c r="D10144" s="42">
        <v>0</v>
      </c>
      <c r="E10144" s="41">
        <v>3889742.86</v>
      </c>
      <c r="F10144" s="43">
        <f t="shared" si="249"/>
        <v>27057653.220000014</v>
      </c>
    </row>
    <row r="10145" spans="1:6" ht="12.75">
      <c r="A10145" s="50" t="s">
        <v>236</v>
      </c>
      <c r="B10145" s="39" t="s">
        <v>251</v>
      </c>
      <c r="C10145" s="40">
        <v>3659539.3900000006</v>
      </c>
      <c r="D10145" s="42">
        <v>0</v>
      </c>
      <c r="E10145" s="41">
        <v>145200</v>
      </c>
      <c r="F10145" s="43">
        <f t="shared" si="249"/>
        <v>3514339.3900000006</v>
      </c>
    </row>
    <row r="10146" spans="1:6" ht="12.75">
      <c r="A10146" s="50" t="s">
        <v>237</v>
      </c>
      <c r="B10146" s="39" t="s">
        <v>252</v>
      </c>
      <c r="C10146" s="40">
        <v>2472286.7500000005</v>
      </c>
      <c r="D10146" s="42">
        <v>0</v>
      </c>
      <c r="E10146" s="41">
        <v>109142</v>
      </c>
      <c r="F10146" s="43">
        <f t="shared" si="249"/>
        <v>2363144.7500000005</v>
      </c>
    </row>
    <row r="10147" spans="1:6" ht="12.75">
      <c r="A10147" s="50" t="s">
        <v>238</v>
      </c>
      <c r="B10147" s="39" t="s">
        <v>253</v>
      </c>
      <c r="C10147" s="40">
        <v>2737373.130000001</v>
      </c>
      <c r="D10147" s="42">
        <v>0</v>
      </c>
      <c r="E10147" s="41">
        <v>0</v>
      </c>
      <c r="F10147" s="43">
        <f t="shared" si="249"/>
        <v>2737373.130000001</v>
      </c>
    </row>
    <row r="10148" spans="1:6" ht="12.75">
      <c r="A10148" s="50" t="s">
        <v>239</v>
      </c>
      <c r="B10148" s="39" t="s">
        <v>15</v>
      </c>
      <c r="C10148" s="40">
        <v>166167.54999999993</v>
      </c>
      <c r="D10148" s="42">
        <v>0</v>
      </c>
      <c r="E10148" s="41">
        <v>0</v>
      </c>
      <c r="F10148" s="43">
        <f t="shared" si="249"/>
        <v>166167.54999999993</v>
      </c>
    </row>
    <row r="10149" spans="1:6" ht="12.75">
      <c r="A10149" s="50" t="s">
        <v>240</v>
      </c>
      <c r="B10149" s="39" t="s">
        <v>254</v>
      </c>
      <c r="C10149" s="40">
        <v>2715888.3200000003</v>
      </c>
      <c r="D10149" s="42">
        <v>0</v>
      </c>
      <c r="E10149" s="41">
        <v>152248.8</v>
      </c>
      <c r="F10149" s="43">
        <f t="shared" si="249"/>
        <v>2563639.5200000005</v>
      </c>
    </row>
    <row r="10150" spans="1:6" ht="12.75">
      <c r="A10150" s="50" t="s">
        <v>242</v>
      </c>
      <c r="B10150" s="39" t="s">
        <v>255</v>
      </c>
      <c r="C10150" s="40">
        <v>10262328.539999988</v>
      </c>
      <c r="D10150" s="42">
        <v>0</v>
      </c>
      <c r="E10150" s="41">
        <v>853092.35</v>
      </c>
      <c r="F10150" s="43">
        <f t="shared" si="249"/>
        <v>9409236.189999988</v>
      </c>
    </row>
    <row r="10151" spans="1:6" ht="12.75">
      <c r="A10151" s="50" t="s">
        <v>241</v>
      </c>
      <c r="B10151" s="39" t="s">
        <v>17</v>
      </c>
      <c r="C10151" s="40">
        <v>4586765.609999999</v>
      </c>
      <c r="D10151" s="42">
        <v>0</v>
      </c>
      <c r="E10151" s="41">
        <v>659083.12</v>
      </c>
      <c r="F10151" s="43">
        <f t="shared" si="249"/>
        <v>3927682.4899999993</v>
      </c>
    </row>
    <row r="10152" spans="1:6" ht="12.75">
      <c r="A10152" s="50" t="s">
        <v>243</v>
      </c>
      <c r="B10152" s="39" t="s">
        <v>256</v>
      </c>
      <c r="C10152" s="40">
        <v>1228706.6500000004</v>
      </c>
      <c r="D10152" s="42">
        <v>0</v>
      </c>
      <c r="E10152" s="41">
        <v>0</v>
      </c>
      <c r="F10152" s="43">
        <f t="shared" si="249"/>
        <v>1228706.6500000004</v>
      </c>
    </row>
    <row r="10153" spans="1:6" ht="12.75">
      <c r="A10153" s="50" t="s">
        <v>244</v>
      </c>
      <c r="B10153" s="39" t="s">
        <v>257</v>
      </c>
      <c r="C10153" s="40">
        <v>-0.05000000004656613</v>
      </c>
      <c r="D10153" s="42">
        <v>0</v>
      </c>
      <c r="E10153" s="41">
        <v>0</v>
      </c>
      <c r="F10153" s="43">
        <f t="shared" si="249"/>
        <v>-0.05000000004656613</v>
      </c>
    </row>
    <row r="10154" spans="1:6" ht="12.75">
      <c r="A10154" s="50" t="s">
        <v>245</v>
      </c>
      <c r="B10154" s="39" t="s">
        <v>258</v>
      </c>
      <c r="C10154" s="40">
        <v>0.5600000000558794</v>
      </c>
      <c r="D10154" s="42">
        <v>0</v>
      </c>
      <c r="E10154" s="41">
        <v>0</v>
      </c>
      <c r="F10154" s="43">
        <f t="shared" si="249"/>
        <v>0.5600000000558794</v>
      </c>
    </row>
    <row r="10155" spans="1:6" ht="12.75">
      <c r="A10155" s="51">
        <v>980</v>
      </c>
      <c r="B10155" s="39" t="s">
        <v>259</v>
      </c>
      <c r="C10155" s="40">
        <v>6173859.610000001</v>
      </c>
      <c r="D10155" s="42">
        <v>0</v>
      </c>
      <c r="E10155" s="41">
        <v>0</v>
      </c>
      <c r="F10155" s="43">
        <f t="shared" si="249"/>
        <v>6173859.610000001</v>
      </c>
    </row>
    <row r="10156" spans="1:6" ht="12.75">
      <c r="A10156" s="51"/>
      <c r="B10156" s="39" t="s">
        <v>29</v>
      </c>
      <c r="C10156" s="40">
        <v>59496.08999999892</v>
      </c>
      <c r="D10156" s="42">
        <v>1577184.76</v>
      </c>
      <c r="E10156" s="41">
        <v>0</v>
      </c>
      <c r="F10156" s="43">
        <f t="shared" si="249"/>
        <v>1636680.849999999</v>
      </c>
    </row>
    <row r="10157" spans="1:6" ht="12.75">
      <c r="A10157" s="50" t="s">
        <v>246</v>
      </c>
      <c r="B10157" s="39" t="s">
        <v>30</v>
      </c>
      <c r="C10157" s="40">
        <v>114328.87000000002</v>
      </c>
      <c r="D10157" s="42">
        <v>0</v>
      </c>
      <c r="E10157" s="41">
        <v>0</v>
      </c>
      <c r="F10157" s="43">
        <f t="shared" si="249"/>
        <v>114328.87000000002</v>
      </c>
    </row>
    <row r="10158" spans="1:6" ht="12.75">
      <c r="A10158" s="50"/>
      <c r="B10158" s="39" t="s">
        <v>67</v>
      </c>
      <c r="C10158" s="40">
        <v>1766867.0200000014</v>
      </c>
      <c r="D10158" s="42">
        <v>0</v>
      </c>
      <c r="E10158" s="41">
        <v>0</v>
      </c>
      <c r="F10158" s="43">
        <f t="shared" si="249"/>
        <v>1766867.0200000014</v>
      </c>
    </row>
    <row r="10159" spans="1:6" ht="12.75">
      <c r="A10159" s="50"/>
      <c r="B10159" s="44" t="s">
        <v>66</v>
      </c>
      <c r="C10159" s="40">
        <v>119355.65999999986</v>
      </c>
      <c r="D10159" s="42">
        <v>0</v>
      </c>
      <c r="E10159" s="41">
        <v>0</v>
      </c>
      <c r="F10159" s="43">
        <f t="shared" si="249"/>
        <v>119355.65999999986</v>
      </c>
    </row>
    <row r="10160" spans="1:6" ht="15">
      <c r="A10160" s="52"/>
      <c r="B10160" s="45" t="s">
        <v>5</v>
      </c>
      <c r="C10160" s="46">
        <v>82221526.63</v>
      </c>
      <c r="D10160" s="47">
        <f>SUM(D10135:D10159)</f>
        <v>5659438.24</v>
      </c>
      <c r="E10160" s="47">
        <f>SUM(E10135:E10159)</f>
        <v>8192096.85</v>
      </c>
      <c r="F10160" s="46">
        <f>SUM(F10135:F10159)</f>
        <v>79688868.01999998</v>
      </c>
    </row>
  </sheetData>
  <sheetProtection/>
  <mergeCells count="1250">
    <mergeCell ref="B9955:B9956"/>
    <mergeCell ref="C9955:C9956"/>
    <mergeCell ref="D9955:D9956"/>
    <mergeCell ref="E9955:E9956"/>
    <mergeCell ref="F9955:F9956"/>
    <mergeCell ref="B9874:B9875"/>
    <mergeCell ref="C9874:C9875"/>
    <mergeCell ref="D9874:D9875"/>
    <mergeCell ref="E9874:E9875"/>
    <mergeCell ref="F9874:F9875"/>
    <mergeCell ref="B9783:B9784"/>
    <mergeCell ref="C9783:C9784"/>
    <mergeCell ref="D9783:D9784"/>
    <mergeCell ref="E9783:E9784"/>
    <mergeCell ref="F9783:F9784"/>
    <mergeCell ref="B9605:B9606"/>
    <mergeCell ref="C9605:C9606"/>
    <mergeCell ref="D9605:D9606"/>
    <mergeCell ref="E9605:E9606"/>
    <mergeCell ref="F9605:F9606"/>
    <mergeCell ref="B9428:B9429"/>
    <mergeCell ref="C9428:C9429"/>
    <mergeCell ref="D9428:D9429"/>
    <mergeCell ref="E9428:E9429"/>
    <mergeCell ref="F9428:F9429"/>
    <mergeCell ref="B9337:B9338"/>
    <mergeCell ref="C9337:C9338"/>
    <mergeCell ref="D9337:D9338"/>
    <mergeCell ref="E9337:E9338"/>
    <mergeCell ref="F9337:F9338"/>
    <mergeCell ref="B9248:B9249"/>
    <mergeCell ref="C9248:C9249"/>
    <mergeCell ref="D9248:D9249"/>
    <mergeCell ref="E9248:E9249"/>
    <mergeCell ref="F9248:F9249"/>
    <mergeCell ref="B9163:B9164"/>
    <mergeCell ref="C9163:C9164"/>
    <mergeCell ref="D9163:D9164"/>
    <mergeCell ref="E9163:E9164"/>
    <mergeCell ref="F9163:F9164"/>
    <mergeCell ref="B9077:B9078"/>
    <mergeCell ref="C9077:C9078"/>
    <mergeCell ref="D9077:D9078"/>
    <mergeCell ref="E9077:E9078"/>
    <mergeCell ref="F9077:F9078"/>
    <mergeCell ref="B9032:B9033"/>
    <mergeCell ref="C9032:C9033"/>
    <mergeCell ref="D9032:D9033"/>
    <mergeCell ref="E9032:E9033"/>
    <mergeCell ref="F9032:F9033"/>
    <mergeCell ref="B8902:B8903"/>
    <mergeCell ref="C8902:C8903"/>
    <mergeCell ref="D8902:D8903"/>
    <mergeCell ref="E8902:E8903"/>
    <mergeCell ref="F8902:F8903"/>
    <mergeCell ref="B8772:B8773"/>
    <mergeCell ref="C8772:C8773"/>
    <mergeCell ref="D8772:D8773"/>
    <mergeCell ref="E8772:E8773"/>
    <mergeCell ref="F8772:F8773"/>
    <mergeCell ref="B8688:B8689"/>
    <mergeCell ref="C8688:C8689"/>
    <mergeCell ref="D8688:D8689"/>
    <mergeCell ref="E8688:E8689"/>
    <mergeCell ref="F8688:F8689"/>
    <mergeCell ref="B8513:B8514"/>
    <mergeCell ref="C8513:C8514"/>
    <mergeCell ref="D8513:D8514"/>
    <mergeCell ref="E8513:E8514"/>
    <mergeCell ref="F8513:F8514"/>
    <mergeCell ref="B8469:B8470"/>
    <mergeCell ref="C8469:C8470"/>
    <mergeCell ref="D8469:D8470"/>
    <mergeCell ref="E8469:E8470"/>
    <mergeCell ref="F8469:F8470"/>
    <mergeCell ref="B8379:B8380"/>
    <mergeCell ref="C8379:C8380"/>
    <mergeCell ref="D8379:D8380"/>
    <mergeCell ref="E8379:E8380"/>
    <mergeCell ref="F8379:F8380"/>
    <mergeCell ref="B8158:B8159"/>
    <mergeCell ref="C8158:C8159"/>
    <mergeCell ref="D8158:D8159"/>
    <mergeCell ref="E8158:E8159"/>
    <mergeCell ref="F8158:F8159"/>
    <mergeCell ref="B8070:B8071"/>
    <mergeCell ref="C8070:C8071"/>
    <mergeCell ref="D8070:D8071"/>
    <mergeCell ref="E8070:E8071"/>
    <mergeCell ref="F8070:F8071"/>
    <mergeCell ref="B7896:B7897"/>
    <mergeCell ref="C7896:C7897"/>
    <mergeCell ref="D7896:D7897"/>
    <mergeCell ref="E7896:E7897"/>
    <mergeCell ref="F7896:F7897"/>
    <mergeCell ref="B7849:B7850"/>
    <mergeCell ref="C7849:C7850"/>
    <mergeCell ref="D7849:D7850"/>
    <mergeCell ref="E7849:E7850"/>
    <mergeCell ref="F7849:F7850"/>
    <mergeCell ref="B7805:B7806"/>
    <mergeCell ref="C7805:C7806"/>
    <mergeCell ref="D7805:D7806"/>
    <mergeCell ref="E7805:E7806"/>
    <mergeCell ref="F7805:F7806"/>
    <mergeCell ref="B7676:B7677"/>
    <mergeCell ref="C7676:C7677"/>
    <mergeCell ref="D7676:D7677"/>
    <mergeCell ref="E7676:E7677"/>
    <mergeCell ref="F7676:F7677"/>
    <mergeCell ref="B7632:B7633"/>
    <mergeCell ref="C7632:C7633"/>
    <mergeCell ref="D7632:D7633"/>
    <mergeCell ref="E7632:E7633"/>
    <mergeCell ref="F7632:F7633"/>
    <mergeCell ref="B7542:B7543"/>
    <mergeCell ref="C7542:C7543"/>
    <mergeCell ref="D7542:D7543"/>
    <mergeCell ref="E7542:E7543"/>
    <mergeCell ref="F7542:F7543"/>
    <mergeCell ref="B7452:B7453"/>
    <mergeCell ref="C7452:C7453"/>
    <mergeCell ref="D7452:D7453"/>
    <mergeCell ref="E7452:E7453"/>
    <mergeCell ref="F7452:F7453"/>
    <mergeCell ref="B7408:B7409"/>
    <mergeCell ref="C7408:C7409"/>
    <mergeCell ref="D7408:D7409"/>
    <mergeCell ref="E7408:E7409"/>
    <mergeCell ref="F7408:F7409"/>
    <mergeCell ref="B7365:B7366"/>
    <mergeCell ref="C7365:C7366"/>
    <mergeCell ref="D7365:D7366"/>
    <mergeCell ref="E7365:E7366"/>
    <mergeCell ref="F7365:F7366"/>
    <mergeCell ref="B7276:B7277"/>
    <mergeCell ref="C7276:C7277"/>
    <mergeCell ref="D7276:D7277"/>
    <mergeCell ref="E7276:E7277"/>
    <mergeCell ref="F7276:F7277"/>
    <mergeCell ref="B7097:B7098"/>
    <mergeCell ref="C7097:C7098"/>
    <mergeCell ref="D7097:D7098"/>
    <mergeCell ref="E7097:E7098"/>
    <mergeCell ref="F7097:F7098"/>
    <mergeCell ref="B7008:B7009"/>
    <mergeCell ref="C7008:C7009"/>
    <mergeCell ref="D7008:D7009"/>
    <mergeCell ref="E7008:E7009"/>
    <mergeCell ref="F7008:F7009"/>
    <mergeCell ref="B6877:B6878"/>
    <mergeCell ref="C6877:C6878"/>
    <mergeCell ref="D6877:D6878"/>
    <mergeCell ref="E6877:E6878"/>
    <mergeCell ref="F6877:F6878"/>
    <mergeCell ref="B6920:B6921"/>
    <mergeCell ref="C6920:C6921"/>
    <mergeCell ref="D6920:D6921"/>
    <mergeCell ref="E6920:E6921"/>
    <mergeCell ref="F6920:F6921"/>
    <mergeCell ref="B6701:B6702"/>
    <mergeCell ref="C6701:C6702"/>
    <mergeCell ref="D6701:D6702"/>
    <mergeCell ref="E6701:E6702"/>
    <mergeCell ref="F6701:F6702"/>
    <mergeCell ref="B6522:B6523"/>
    <mergeCell ref="C6522:C6523"/>
    <mergeCell ref="D6522:D6523"/>
    <mergeCell ref="E6522:E6523"/>
    <mergeCell ref="F6522:F6523"/>
    <mergeCell ref="B6832:B6833"/>
    <mergeCell ref="C6832:C6833"/>
    <mergeCell ref="D6832:D6833"/>
    <mergeCell ref="E6832:E6833"/>
    <mergeCell ref="F6832:F6833"/>
    <mergeCell ref="B6304:B6305"/>
    <mergeCell ref="C6304:C6305"/>
    <mergeCell ref="D6304:D6305"/>
    <mergeCell ref="E6304:E6305"/>
    <mergeCell ref="F6304:F6305"/>
    <mergeCell ref="B6566:B6567"/>
    <mergeCell ref="C6566:C6567"/>
    <mergeCell ref="D6566:D6567"/>
    <mergeCell ref="E6566:E6567"/>
    <mergeCell ref="F6566:F6567"/>
    <mergeCell ref="B6086:B6087"/>
    <mergeCell ref="C6086:C6087"/>
    <mergeCell ref="D6086:D6087"/>
    <mergeCell ref="E6086:E6087"/>
    <mergeCell ref="F6086:F6087"/>
    <mergeCell ref="B6435:B6436"/>
    <mergeCell ref="C6435:C6436"/>
    <mergeCell ref="D6435:D6436"/>
    <mergeCell ref="E6435:E6436"/>
    <mergeCell ref="F6435:F6436"/>
    <mergeCell ref="B5908:B5909"/>
    <mergeCell ref="C5908:C5909"/>
    <mergeCell ref="D5908:D5909"/>
    <mergeCell ref="E5908:E5909"/>
    <mergeCell ref="F5908:F5909"/>
    <mergeCell ref="B6217:B6218"/>
    <mergeCell ref="C6217:C6218"/>
    <mergeCell ref="D6217:D6218"/>
    <mergeCell ref="E6217:E6218"/>
    <mergeCell ref="F6217:F6218"/>
    <mergeCell ref="B5600:B5601"/>
    <mergeCell ref="C5600:C5601"/>
    <mergeCell ref="D5600:D5601"/>
    <mergeCell ref="E5600:E5601"/>
    <mergeCell ref="F5600:F5601"/>
    <mergeCell ref="B5997:B5998"/>
    <mergeCell ref="C5997:C5998"/>
    <mergeCell ref="D5997:D5998"/>
    <mergeCell ref="E5997:E5998"/>
    <mergeCell ref="F5997:F5998"/>
    <mergeCell ref="B5508:B5509"/>
    <mergeCell ref="C5508:C5509"/>
    <mergeCell ref="D5508:D5509"/>
    <mergeCell ref="E5508:E5509"/>
    <mergeCell ref="F5508:F5509"/>
    <mergeCell ref="B5729:B5730"/>
    <mergeCell ref="C5729:C5730"/>
    <mergeCell ref="D5729:D5730"/>
    <mergeCell ref="E5729:E5730"/>
    <mergeCell ref="F5729:F5730"/>
    <mergeCell ref="B5383:B5384"/>
    <mergeCell ref="C5383:C5384"/>
    <mergeCell ref="D5383:D5384"/>
    <mergeCell ref="E5383:E5384"/>
    <mergeCell ref="F5383:F5384"/>
    <mergeCell ref="B5549:B5550"/>
    <mergeCell ref="C5549:C5550"/>
    <mergeCell ref="D5549:D5550"/>
    <mergeCell ref="E5549:E5550"/>
    <mergeCell ref="F5549:F5550"/>
    <mergeCell ref="F5244:F5245"/>
    <mergeCell ref="B5333:B5334"/>
    <mergeCell ref="C5333:C5334"/>
    <mergeCell ref="D5333:D5334"/>
    <mergeCell ref="E5333:E5334"/>
    <mergeCell ref="F5333:F5334"/>
    <mergeCell ref="F4982:F4983"/>
    <mergeCell ref="B5291:B5292"/>
    <mergeCell ref="C5291:C5292"/>
    <mergeCell ref="D5291:D5292"/>
    <mergeCell ref="E5291:E5292"/>
    <mergeCell ref="F5291:F5292"/>
    <mergeCell ref="B5244:B5245"/>
    <mergeCell ref="C5244:C5245"/>
    <mergeCell ref="D5244:D5245"/>
    <mergeCell ref="E5244:E5245"/>
    <mergeCell ref="F4765:F4766"/>
    <mergeCell ref="B5155:B5156"/>
    <mergeCell ref="C5155:C5156"/>
    <mergeCell ref="D5155:D5156"/>
    <mergeCell ref="E5155:E5156"/>
    <mergeCell ref="F5155:F5156"/>
    <mergeCell ref="B4982:B4983"/>
    <mergeCell ref="C4982:C4983"/>
    <mergeCell ref="D4982:D4983"/>
    <mergeCell ref="E4982:E4983"/>
    <mergeCell ref="C4938:C4939"/>
    <mergeCell ref="D4938:D4939"/>
    <mergeCell ref="F4938:F4939"/>
    <mergeCell ref="E4938:E4939"/>
    <mergeCell ref="B4890:B4891"/>
    <mergeCell ref="C4890:C4891"/>
    <mergeCell ref="D4890:D4891"/>
    <mergeCell ref="E4890:E4891"/>
    <mergeCell ref="F4600:F4601"/>
    <mergeCell ref="E4723:E4724"/>
    <mergeCell ref="C4723:C4724"/>
    <mergeCell ref="D4723:D4724"/>
    <mergeCell ref="B4723:B4724"/>
    <mergeCell ref="D4486:D4487"/>
    <mergeCell ref="E4526:E4527"/>
    <mergeCell ref="D4526:D4527"/>
    <mergeCell ref="E4486:E4487"/>
    <mergeCell ref="F4526:F4527"/>
    <mergeCell ref="F4225:F4226"/>
    <mergeCell ref="F4447:F4448"/>
    <mergeCell ref="C4339:C4340"/>
    <mergeCell ref="D4339:D4340"/>
    <mergeCell ref="E4339:E4340"/>
    <mergeCell ref="D4225:D4226"/>
    <mergeCell ref="E4225:E4226"/>
    <mergeCell ref="F4339:F4340"/>
    <mergeCell ref="F4374:F4375"/>
    <mergeCell ref="B4299:B4300"/>
    <mergeCell ref="C4299:C4300"/>
    <mergeCell ref="D4299:D4300"/>
    <mergeCell ref="E4299:E4300"/>
    <mergeCell ref="F4299:F4300"/>
    <mergeCell ref="E4260:E4261"/>
    <mergeCell ref="F4260:F4261"/>
    <mergeCell ref="B4374:B4375"/>
    <mergeCell ref="C4374:C4375"/>
    <mergeCell ref="E4374:E4375"/>
    <mergeCell ref="E4079:E4080"/>
    <mergeCell ref="F4079:F4080"/>
    <mergeCell ref="C4190:C4191"/>
    <mergeCell ref="D4190:D4191"/>
    <mergeCell ref="E4190:E4191"/>
    <mergeCell ref="F4190:F4191"/>
    <mergeCell ref="D4374:D4375"/>
    <mergeCell ref="B4079:B4080"/>
    <mergeCell ref="B4151:B4152"/>
    <mergeCell ref="F4116:F4117"/>
    <mergeCell ref="C4151:C4152"/>
    <mergeCell ref="D4151:D4152"/>
    <mergeCell ref="E4151:E4152"/>
    <mergeCell ref="F4151:F4152"/>
    <mergeCell ref="C4079:C4080"/>
    <mergeCell ref="B4116:B4117"/>
    <mergeCell ref="C4116:C4117"/>
    <mergeCell ref="D3966:D3967"/>
    <mergeCell ref="E3966:E3967"/>
    <mergeCell ref="F3966:F3967"/>
    <mergeCell ref="B3892:B3893"/>
    <mergeCell ref="C3892:C3893"/>
    <mergeCell ref="D3892:D3893"/>
    <mergeCell ref="E3892:E3893"/>
    <mergeCell ref="F3892:F3893"/>
    <mergeCell ref="C3930:C3931"/>
    <mergeCell ref="D3930:D3931"/>
    <mergeCell ref="C3819:C3820"/>
    <mergeCell ref="D3819:D3820"/>
    <mergeCell ref="E3819:E3820"/>
    <mergeCell ref="F3819:F3820"/>
    <mergeCell ref="B3856:B3857"/>
    <mergeCell ref="C3856:C3857"/>
    <mergeCell ref="D3856:D3857"/>
    <mergeCell ref="E3856:E3857"/>
    <mergeCell ref="F3856:F3857"/>
    <mergeCell ref="B3410:B3411"/>
    <mergeCell ref="C3410:C3411"/>
    <mergeCell ref="D3410:D3411"/>
    <mergeCell ref="E3410:E3411"/>
    <mergeCell ref="F3410:F3411"/>
    <mergeCell ref="B3594:B3595"/>
    <mergeCell ref="C3594:C3595"/>
    <mergeCell ref="D3594:D3595"/>
    <mergeCell ref="E3594:E3595"/>
    <mergeCell ref="F3594:F3595"/>
    <mergeCell ref="B3333:B3334"/>
    <mergeCell ref="C3333:C3334"/>
    <mergeCell ref="D3333:D3334"/>
    <mergeCell ref="E3333:E3334"/>
    <mergeCell ref="F3333:F3334"/>
    <mergeCell ref="B3519:B3520"/>
    <mergeCell ref="C3519:C3520"/>
    <mergeCell ref="D3519:D3520"/>
    <mergeCell ref="E3519:E3520"/>
    <mergeCell ref="F3519:F3520"/>
    <mergeCell ref="B3297:B3298"/>
    <mergeCell ref="C3297:C3298"/>
    <mergeCell ref="D3297:D3298"/>
    <mergeCell ref="E3297:E3298"/>
    <mergeCell ref="F3297:F3298"/>
    <mergeCell ref="B3223:B3224"/>
    <mergeCell ref="C3223:C3224"/>
    <mergeCell ref="D3223:D3224"/>
    <mergeCell ref="E3223:E3224"/>
    <mergeCell ref="F3223:F3224"/>
    <mergeCell ref="B3147:B3148"/>
    <mergeCell ref="C3147:C3148"/>
    <mergeCell ref="D3147:D3148"/>
    <mergeCell ref="E3147:E3148"/>
    <mergeCell ref="F3147:F3148"/>
    <mergeCell ref="B2996:B2997"/>
    <mergeCell ref="C2996:C2997"/>
    <mergeCell ref="D2996:D2997"/>
    <mergeCell ref="E2996:E2997"/>
    <mergeCell ref="F2996:F2997"/>
    <mergeCell ref="B3109:B3110"/>
    <mergeCell ref="C3109:C3110"/>
    <mergeCell ref="D3109:D3110"/>
    <mergeCell ref="E3109:E3110"/>
    <mergeCell ref="F3109:F3110"/>
    <mergeCell ref="B2737:B2738"/>
    <mergeCell ref="C2737:C2738"/>
    <mergeCell ref="D2737:D2738"/>
    <mergeCell ref="E2737:E2738"/>
    <mergeCell ref="F2737:F2738"/>
    <mergeCell ref="B3069:B3070"/>
    <mergeCell ref="C3069:C3070"/>
    <mergeCell ref="D3069:D3070"/>
    <mergeCell ref="E3069:E3070"/>
    <mergeCell ref="F3069:F3070"/>
    <mergeCell ref="B2511:B2512"/>
    <mergeCell ref="C2511:C2512"/>
    <mergeCell ref="D2511:D2512"/>
    <mergeCell ref="E2511:E2512"/>
    <mergeCell ref="F2511:F2512"/>
    <mergeCell ref="B2813:B2814"/>
    <mergeCell ref="C2813:C2814"/>
    <mergeCell ref="D2813:D2814"/>
    <mergeCell ref="E2813:E2814"/>
    <mergeCell ref="F2813:F2814"/>
    <mergeCell ref="B2475:B2476"/>
    <mergeCell ref="C2475:C2476"/>
    <mergeCell ref="D2475:D2476"/>
    <mergeCell ref="E2475:E2476"/>
    <mergeCell ref="F2475:F2476"/>
    <mergeCell ref="B2921:B2922"/>
    <mergeCell ref="C2921:C2922"/>
    <mergeCell ref="D2921:D2922"/>
    <mergeCell ref="E2921:E2922"/>
    <mergeCell ref="F2921:F2922"/>
    <mergeCell ref="B2326:B2327"/>
    <mergeCell ref="C2326:C2327"/>
    <mergeCell ref="D2326:D2327"/>
    <mergeCell ref="E2326:E2327"/>
    <mergeCell ref="F2326:F2327"/>
    <mergeCell ref="B2887:B2888"/>
    <mergeCell ref="C2887:C2888"/>
    <mergeCell ref="D2887:D2888"/>
    <mergeCell ref="E2887:E2888"/>
    <mergeCell ref="F2887:F2888"/>
    <mergeCell ref="B2181:B2182"/>
    <mergeCell ref="C2181:C2182"/>
    <mergeCell ref="D2181:D2182"/>
    <mergeCell ref="E2181:E2182"/>
    <mergeCell ref="F2181:F2182"/>
    <mergeCell ref="B2663:B2664"/>
    <mergeCell ref="C2663:C2664"/>
    <mergeCell ref="D2663:D2664"/>
    <mergeCell ref="E2663:E2664"/>
    <mergeCell ref="F2663:F2664"/>
    <mergeCell ref="B2031:B2032"/>
    <mergeCell ref="C2031:C2032"/>
    <mergeCell ref="D2031:D2032"/>
    <mergeCell ref="E2031:E2032"/>
    <mergeCell ref="F2031:F2032"/>
    <mergeCell ref="B2584:B2585"/>
    <mergeCell ref="C2584:C2585"/>
    <mergeCell ref="D2584:D2585"/>
    <mergeCell ref="E2584:E2585"/>
    <mergeCell ref="F2584:F2585"/>
    <mergeCell ref="B1879:B1880"/>
    <mergeCell ref="C1879:C1880"/>
    <mergeCell ref="D1879:D1880"/>
    <mergeCell ref="E1879:E1880"/>
    <mergeCell ref="F1879:F1880"/>
    <mergeCell ref="B2398:B2399"/>
    <mergeCell ref="C2398:C2399"/>
    <mergeCell ref="D2398:D2399"/>
    <mergeCell ref="E2398:E2399"/>
    <mergeCell ref="F2398:F2399"/>
    <mergeCell ref="B1696:B1697"/>
    <mergeCell ref="C1696:C1697"/>
    <mergeCell ref="D1696:D1697"/>
    <mergeCell ref="E1696:E1697"/>
    <mergeCell ref="F1696:F1697"/>
    <mergeCell ref="B2253:B2254"/>
    <mergeCell ref="C2253:C2254"/>
    <mergeCell ref="D2253:D2254"/>
    <mergeCell ref="E2253:E2254"/>
    <mergeCell ref="F2253:F2254"/>
    <mergeCell ref="B1620:B1621"/>
    <mergeCell ref="C1620:C1621"/>
    <mergeCell ref="D1620:D1621"/>
    <mergeCell ref="E1620:E1621"/>
    <mergeCell ref="F1620:F1621"/>
    <mergeCell ref="B2106:B2107"/>
    <mergeCell ref="C2106:C2107"/>
    <mergeCell ref="D2106:D2107"/>
    <mergeCell ref="E2106:E2107"/>
    <mergeCell ref="F2106:F2107"/>
    <mergeCell ref="B1399:B1400"/>
    <mergeCell ref="C1399:C1400"/>
    <mergeCell ref="D1399:D1400"/>
    <mergeCell ref="E1399:E1400"/>
    <mergeCell ref="F1399:F1400"/>
    <mergeCell ref="B1957:B1958"/>
    <mergeCell ref="C1957:C1958"/>
    <mergeCell ref="D1957:D1958"/>
    <mergeCell ref="E1957:E1958"/>
    <mergeCell ref="F1957:F1958"/>
    <mergeCell ref="B1545:B1546"/>
    <mergeCell ref="C1545:C1546"/>
    <mergeCell ref="D1545:D1546"/>
    <mergeCell ref="E1545:E1546"/>
    <mergeCell ref="F1545:F1546"/>
    <mergeCell ref="B1808:B1809"/>
    <mergeCell ref="C1808:C1809"/>
    <mergeCell ref="D1808:D1809"/>
    <mergeCell ref="E1808:E1809"/>
    <mergeCell ref="F1808:F1809"/>
    <mergeCell ref="B1472:B1473"/>
    <mergeCell ref="C1472:C1473"/>
    <mergeCell ref="D1472:D1473"/>
    <mergeCell ref="E1472:E1473"/>
    <mergeCell ref="F1472:F1473"/>
    <mergeCell ref="B1213:B1214"/>
    <mergeCell ref="C1213:C1214"/>
    <mergeCell ref="D1213:D1214"/>
    <mergeCell ref="E1213:E1214"/>
    <mergeCell ref="F1213:F1214"/>
    <mergeCell ref="B1060:B1061"/>
    <mergeCell ref="C1060:C1061"/>
    <mergeCell ref="D1060:D1061"/>
    <mergeCell ref="E1060:E1061"/>
    <mergeCell ref="F1060:F1061"/>
    <mergeCell ref="B1284:B1285"/>
    <mergeCell ref="C1284:C1285"/>
    <mergeCell ref="D1284:D1285"/>
    <mergeCell ref="E1284:E1285"/>
    <mergeCell ref="F1284:F1285"/>
    <mergeCell ref="B906:B907"/>
    <mergeCell ref="C906:C907"/>
    <mergeCell ref="D906:D907"/>
    <mergeCell ref="E906:E907"/>
    <mergeCell ref="F906:F907"/>
    <mergeCell ref="B1098:B1099"/>
    <mergeCell ref="C1098:C1099"/>
    <mergeCell ref="D1098:D1099"/>
    <mergeCell ref="E1098:E1099"/>
    <mergeCell ref="F1098:F1099"/>
    <mergeCell ref="B759:B760"/>
    <mergeCell ref="C759:C760"/>
    <mergeCell ref="D759:D760"/>
    <mergeCell ref="E759:E760"/>
    <mergeCell ref="F759:F760"/>
    <mergeCell ref="B987:B988"/>
    <mergeCell ref="C987:C988"/>
    <mergeCell ref="D987:D988"/>
    <mergeCell ref="E987:E988"/>
    <mergeCell ref="F987:F988"/>
    <mergeCell ref="B606:B607"/>
    <mergeCell ref="C606:C607"/>
    <mergeCell ref="D606:D607"/>
    <mergeCell ref="E606:E607"/>
    <mergeCell ref="F606:F607"/>
    <mergeCell ref="B832:B833"/>
    <mergeCell ref="C832:C833"/>
    <mergeCell ref="D832:D833"/>
    <mergeCell ref="E832:E833"/>
    <mergeCell ref="F832:F833"/>
    <mergeCell ref="B453:B454"/>
    <mergeCell ref="C453:C454"/>
    <mergeCell ref="D453:D454"/>
    <mergeCell ref="E453:E454"/>
    <mergeCell ref="F453:F454"/>
    <mergeCell ref="B683:B684"/>
    <mergeCell ref="C683:C684"/>
    <mergeCell ref="D683:D684"/>
    <mergeCell ref="E683:E684"/>
    <mergeCell ref="F683:F684"/>
    <mergeCell ref="B419:B420"/>
    <mergeCell ref="C419:C420"/>
    <mergeCell ref="D419:D420"/>
    <mergeCell ref="E419:E420"/>
    <mergeCell ref="F419:F420"/>
    <mergeCell ref="B532:B533"/>
    <mergeCell ref="C532:C533"/>
    <mergeCell ref="D532:D533"/>
    <mergeCell ref="E532:E533"/>
    <mergeCell ref="F532:F533"/>
    <mergeCell ref="B274:B275"/>
    <mergeCell ref="C274:C275"/>
    <mergeCell ref="D274:D275"/>
    <mergeCell ref="E274:E275"/>
    <mergeCell ref="F274:F275"/>
    <mergeCell ref="B347:B348"/>
    <mergeCell ref="C347:C348"/>
    <mergeCell ref="D347:D348"/>
    <mergeCell ref="E347:E348"/>
    <mergeCell ref="F347:F348"/>
    <mergeCell ref="B237:B238"/>
    <mergeCell ref="C237:C238"/>
    <mergeCell ref="D237:D238"/>
    <mergeCell ref="E237:E238"/>
    <mergeCell ref="F237:F238"/>
    <mergeCell ref="B160:B161"/>
    <mergeCell ref="C160:C161"/>
    <mergeCell ref="D160:D161"/>
    <mergeCell ref="E160:E161"/>
    <mergeCell ref="F160:F161"/>
    <mergeCell ref="B80:B81"/>
    <mergeCell ref="C80:C81"/>
    <mergeCell ref="D80:D81"/>
    <mergeCell ref="E80:E81"/>
    <mergeCell ref="F80:F81"/>
    <mergeCell ref="B3:B4"/>
    <mergeCell ref="C3:C4"/>
    <mergeCell ref="D3:D4"/>
    <mergeCell ref="E3:E4"/>
    <mergeCell ref="F3:F4"/>
    <mergeCell ref="B42:B43"/>
    <mergeCell ref="C42:C43"/>
    <mergeCell ref="D42:D43"/>
    <mergeCell ref="E42:E43"/>
    <mergeCell ref="F42:F43"/>
    <mergeCell ref="B119:B120"/>
    <mergeCell ref="C119:C120"/>
    <mergeCell ref="D119:D120"/>
    <mergeCell ref="E119:E120"/>
    <mergeCell ref="F119:F120"/>
    <mergeCell ref="B310:B311"/>
    <mergeCell ref="C310:C311"/>
    <mergeCell ref="D310:D311"/>
    <mergeCell ref="E310:E311"/>
    <mergeCell ref="F310:F311"/>
    <mergeCell ref="B196:B197"/>
    <mergeCell ref="C196:C197"/>
    <mergeCell ref="D196:D197"/>
    <mergeCell ref="E196:E197"/>
    <mergeCell ref="F196:F197"/>
    <mergeCell ref="B569:B570"/>
    <mergeCell ref="C569:C570"/>
    <mergeCell ref="D569:D570"/>
    <mergeCell ref="E569:E570"/>
    <mergeCell ref="F569:F570"/>
    <mergeCell ref="B382:B383"/>
    <mergeCell ref="C382:C383"/>
    <mergeCell ref="D382:D383"/>
    <mergeCell ref="E382:E383"/>
    <mergeCell ref="F382:F383"/>
    <mergeCell ref="B720:B721"/>
    <mergeCell ref="C720:C721"/>
    <mergeCell ref="D720:D721"/>
    <mergeCell ref="E720:E721"/>
    <mergeCell ref="F720:F721"/>
    <mergeCell ref="B491:B492"/>
    <mergeCell ref="C491:C492"/>
    <mergeCell ref="D491:D492"/>
    <mergeCell ref="E491:E492"/>
    <mergeCell ref="F491:F492"/>
    <mergeCell ref="B866:B867"/>
    <mergeCell ref="C866:C867"/>
    <mergeCell ref="D866:D867"/>
    <mergeCell ref="E866:E867"/>
    <mergeCell ref="F866:F867"/>
    <mergeCell ref="B647:B648"/>
    <mergeCell ref="C647:C648"/>
    <mergeCell ref="D647:D648"/>
    <mergeCell ref="E647:E648"/>
    <mergeCell ref="F647:F648"/>
    <mergeCell ref="B1133:B1134"/>
    <mergeCell ref="C1133:C1134"/>
    <mergeCell ref="D1133:D1134"/>
    <mergeCell ref="E1133:E1134"/>
    <mergeCell ref="F1133:F1134"/>
    <mergeCell ref="B795:B796"/>
    <mergeCell ref="C795:C796"/>
    <mergeCell ref="D795:D796"/>
    <mergeCell ref="E795:E796"/>
    <mergeCell ref="F795:F796"/>
    <mergeCell ref="B1173:B1174"/>
    <mergeCell ref="C1173:C1174"/>
    <mergeCell ref="D1173:D1174"/>
    <mergeCell ref="E1173:E1174"/>
    <mergeCell ref="F1173:F1174"/>
    <mergeCell ref="B949:B950"/>
    <mergeCell ref="C949:C950"/>
    <mergeCell ref="D949:D950"/>
    <mergeCell ref="E949:E950"/>
    <mergeCell ref="F949:F950"/>
    <mergeCell ref="B1324:B1325"/>
    <mergeCell ref="C1324:C1325"/>
    <mergeCell ref="D1324:D1325"/>
    <mergeCell ref="E1324:E1325"/>
    <mergeCell ref="F1324:F1325"/>
    <mergeCell ref="B1023:B1024"/>
    <mergeCell ref="C1023:C1024"/>
    <mergeCell ref="D1023:D1024"/>
    <mergeCell ref="E1023:E1024"/>
    <mergeCell ref="F1023:F1024"/>
    <mergeCell ref="B1359:B1360"/>
    <mergeCell ref="C1359:C1360"/>
    <mergeCell ref="D1359:D1360"/>
    <mergeCell ref="E1359:E1360"/>
    <mergeCell ref="F1359:F1360"/>
    <mergeCell ref="B1436:B1437"/>
    <mergeCell ref="C1436:C1437"/>
    <mergeCell ref="D1436:D1437"/>
    <mergeCell ref="E1436:E1437"/>
    <mergeCell ref="F1436:F1437"/>
    <mergeCell ref="B1658:B1659"/>
    <mergeCell ref="C1658:C1659"/>
    <mergeCell ref="D1658:D1659"/>
    <mergeCell ref="E1658:E1659"/>
    <mergeCell ref="F1658:F1659"/>
    <mergeCell ref="B1579:B1580"/>
    <mergeCell ref="C1579:C1580"/>
    <mergeCell ref="D1579:D1580"/>
    <mergeCell ref="E1579:E1580"/>
    <mergeCell ref="F1579:F1580"/>
    <mergeCell ref="B1845:B1846"/>
    <mergeCell ref="C1845:C1846"/>
    <mergeCell ref="D1845:D1846"/>
    <mergeCell ref="E1845:E1846"/>
    <mergeCell ref="F1845:F1846"/>
    <mergeCell ref="B1509:B1510"/>
    <mergeCell ref="C1509:C1510"/>
    <mergeCell ref="D1509:D1510"/>
    <mergeCell ref="E1509:E1510"/>
    <mergeCell ref="F1509:F1510"/>
    <mergeCell ref="B1997:B1998"/>
    <mergeCell ref="C1997:C1998"/>
    <mergeCell ref="D1997:D1998"/>
    <mergeCell ref="E1997:E1998"/>
    <mergeCell ref="F1997:F1998"/>
    <mergeCell ref="B1248:B1249"/>
    <mergeCell ref="C1248:C1249"/>
    <mergeCell ref="D1248:D1249"/>
    <mergeCell ref="E1248:E1249"/>
    <mergeCell ref="F1248:F1249"/>
    <mergeCell ref="B2145:B2146"/>
    <mergeCell ref="C2145:C2146"/>
    <mergeCell ref="D2145:D2146"/>
    <mergeCell ref="E2145:E2146"/>
    <mergeCell ref="F2145:F2146"/>
    <mergeCell ref="B1731:B1732"/>
    <mergeCell ref="C1731:C1732"/>
    <mergeCell ref="D1731:D1732"/>
    <mergeCell ref="E1731:E1732"/>
    <mergeCell ref="F1731:F1732"/>
    <mergeCell ref="B2290:B2291"/>
    <mergeCell ref="C2290:C2291"/>
    <mergeCell ref="D2290:D2291"/>
    <mergeCell ref="E2290:E2291"/>
    <mergeCell ref="F2290:F2291"/>
    <mergeCell ref="B1772:B1773"/>
    <mergeCell ref="C1772:C1773"/>
    <mergeCell ref="D1772:D1773"/>
    <mergeCell ref="E1772:E1773"/>
    <mergeCell ref="F1772:F1773"/>
    <mergeCell ref="B2548:B2549"/>
    <mergeCell ref="C2548:C2549"/>
    <mergeCell ref="D2548:D2549"/>
    <mergeCell ref="E2548:E2549"/>
    <mergeCell ref="F2548:F2549"/>
    <mergeCell ref="B1921:B1922"/>
    <mergeCell ref="C1921:C1922"/>
    <mergeCell ref="D1921:D1922"/>
    <mergeCell ref="E1921:E1922"/>
    <mergeCell ref="F1921:F1922"/>
    <mergeCell ref="B2701:B2702"/>
    <mergeCell ref="C2701:C2702"/>
    <mergeCell ref="D2701:D2702"/>
    <mergeCell ref="E2701:E2702"/>
    <mergeCell ref="F2701:F2702"/>
    <mergeCell ref="B2069:B2070"/>
    <mergeCell ref="C2069:C2070"/>
    <mergeCell ref="D2069:D2070"/>
    <mergeCell ref="E2069:E2070"/>
    <mergeCell ref="F2069:F2070"/>
    <mergeCell ref="B2848:B2849"/>
    <mergeCell ref="C2848:C2849"/>
    <mergeCell ref="D2848:D2849"/>
    <mergeCell ref="E2848:E2849"/>
    <mergeCell ref="F2848:F2849"/>
    <mergeCell ref="B2218:B2219"/>
    <mergeCell ref="C2218:C2219"/>
    <mergeCell ref="D2218:D2219"/>
    <mergeCell ref="E2218:E2219"/>
    <mergeCell ref="F2218:F2219"/>
    <mergeCell ref="B2773:B2774"/>
    <mergeCell ref="C2773:C2774"/>
    <mergeCell ref="D2773:D2774"/>
    <mergeCell ref="E2773:E2774"/>
    <mergeCell ref="F2773:F2774"/>
    <mergeCell ref="B2364:B2365"/>
    <mergeCell ref="C2364:C2365"/>
    <mergeCell ref="D2364:D2365"/>
    <mergeCell ref="E2364:E2365"/>
    <mergeCell ref="F2364:F2365"/>
    <mergeCell ref="B2961:B2962"/>
    <mergeCell ref="C2961:C2962"/>
    <mergeCell ref="D2961:D2962"/>
    <mergeCell ref="E2961:E2962"/>
    <mergeCell ref="F2961:F2962"/>
    <mergeCell ref="B2437:B2438"/>
    <mergeCell ref="C2437:C2438"/>
    <mergeCell ref="D2437:D2438"/>
    <mergeCell ref="E2437:E2438"/>
    <mergeCell ref="F2437:F2438"/>
    <mergeCell ref="B3032:B3033"/>
    <mergeCell ref="C3032:C3033"/>
    <mergeCell ref="D3032:D3033"/>
    <mergeCell ref="E3032:E3033"/>
    <mergeCell ref="F3032:F3033"/>
    <mergeCell ref="B2623:B2624"/>
    <mergeCell ref="C2623:C2624"/>
    <mergeCell ref="D2623:D2624"/>
    <mergeCell ref="E2623:E2624"/>
    <mergeCell ref="F2623:F2624"/>
    <mergeCell ref="B3186:B3187"/>
    <mergeCell ref="C3186:C3187"/>
    <mergeCell ref="D3186:D3187"/>
    <mergeCell ref="E3186:E3187"/>
    <mergeCell ref="F3186:F3187"/>
    <mergeCell ref="B3371:B3372"/>
    <mergeCell ref="C3371:C3372"/>
    <mergeCell ref="D3371:D3372"/>
    <mergeCell ref="E3371:E3372"/>
    <mergeCell ref="F3371:F3372"/>
    <mergeCell ref="B3259:B3260"/>
    <mergeCell ref="C3259:C3260"/>
    <mergeCell ref="D3259:D3260"/>
    <mergeCell ref="E3259:E3260"/>
    <mergeCell ref="F3259:F3260"/>
    <mergeCell ref="F3559:F3560"/>
    <mergeCell ref="B3443:B3444"/>
    <mergeCell ref="C3443:C3444"/>
    <mergeCell ref="D3443:D3444"/>
    <mergeCell ref="E3443:E3444"/>
    <mergeCell ref="F3443:F3444"/>
    <mergeCell ref="F3744:F3745"/>
    <mergeCell ref="B3484:B3485"/>
    <mergeCell ref="C3484:C3485"/>
    <mergeCell ref="D3484:D3485"/>
    <mergeCell ref="E3484:E3485"/>
    <mergeCell ref="F3484:F3485"/>
    <mergeCell ref="B3559:B3560"/>
    <mergeCell ref="C3559:C3560"/>
    <mergeCell ref="D3559:D3560"/>
    <mergeCell ref="E3559:E3560"/>
    <mergeCell ref="F3630:F3631"/>
    <mergeCell ref="B3671:B3672"/>
    <mergeCell ref="C3671:C3672"/>
    <mergeCell ref="D3671:D3672"/>
    <mergeCell ref="E3671:E3672"/>
    <mergeCell ref="F3671:F3672"/>
    <mergeCell ref="B3630:B3631"/>
    <mergeCell ref="C3630:C3631"/>
    <mergeCell ref="D3630:D3631"/>
    <mergeCell ref="E3630:E3631"/>
    <mergeCell ref="F3707:F3708"/>
    <mergeCell ref="B3781:B3782"/>
    <mergeCell ref="C3781:C3782"/>
    <mergeCell ref="D3781:D3782"/>
    <mergeCell ref="E3781:E3782"/>
    <mergeCell ref="F3781:F3782"/>
    <mergeCell ref="B3744:B3745"/>
    <mergeCell ref="C3744:C3745"/>
    <mergeCell ref="D3744:D3745"/>
    <mergeCell ref="E3744:E3745"/>
    <mergeCell ref="D4116:D4117"/>
    <mergeCell ref="E4116:E4117"/>
    <mergeCell ref="B3966:B3967"/>
    <mergeCell ref="B3707:B3708"/>
    <mergeCell ref="C3707:C3708"/>
    <mergeCell ref="D3707:D3708"/>
    <mergeCell ref="E3707:E3708"/>
    <mergeCell ref="B3930:B3931"/>
    <mergeCell ref="B3819:B3820"/>
    <mergeCell ref="E4005:E4006"/>
    <mergeCell ref="E3930:E3931"/>
    <mergeCell ref="F3930:F3931"/>
    <mergeCell ref="D4079:D4080"/>
    <mergeCell ref="C3966:C3967"/>
    <mergeCell ref="B4260:B4261"/>
    <mergeCell ref="C4260:C4261"/>
    <mergeCell ref="F4005:F4006"/>
    <mergeCell ref="E4041:E4042"/>
    <mergeCell ref="F4041:F4042"/>
    <mergeCell ref="B4041:B4042"/>
    <mergeCell ref="B4339:B4340"/>
    <mergeCell ref="D4260:D4261"/>
    <mergeCell ref="C4005:C4006"/>
    <mergeCell ref="D4005:D4006"/>
    <mergeCell ref="B4005:B4006"/>
    <mergeCell ref="B4190:B4191"/>
    <mergeCell ref="B4225:B4226"/>
    <mergeCell ref="C4225:C4226"/>
    <mergeCell ref="C4041:C4042"/>
    <mergeCell ref="D4041:D4042"/>
    <mergeCell ref="E4642:E4643"/>
    <mergeCell ref="B4409:B4410"/>
    <mergeCell ref="C4409:C4410"/>
    <mergeCell ref="D4409:D4410"/>
    <mergeCell ref="E4409:E4410"/>
    <mergeCell ref="F4409:F4410"/>
    <mergeCell ref="B4447:B4448"/>
    <mergeCell ref="C4447:C4448"/>
    <mergeCell ref="D4447:D4448"/>
    <mergeCell ref="E4447:E4448"/>
    <mergeCell ref="F4642:F4643"/>
    <mergeCell ref="F4560:F4561"/>
    <mergeCell ref="B4486:B4487"/>
    <mergeCell ref="F4486:F4487"/>
    <mergeCell ref="B4526:B4527"/>
    <mergeCell ref="C4526:C4527"/>
    <mergeCell ref="D4642:D4643"/>
    <mergeCell ref="C4486:C4487"/>
    <mergeCell ref="B4642:B4643"/>
    <mergeCell ref="C4642:C4643"/>
    <mergeCell ref="B4600:B4601"/>
    <mergeCell ref="C4600:C4601"/>
    <mergeCell ref="D4600:D4601"/>
    <mergeCell ref="E4600:E4601"/>
    <mergeCell ref="B4682:B4683"/>
    <mergeCell ref="F4723:F4724"/>
    <mergeCell ref="C4682:C4683"/>
    <mergeCell ref="D4682:D4683"/>
    <mergeCell ref="E4682:E4683"/>
    <mergeCell ref="F4682:F4683"/>
    <mergeCell ref="D4765:D4766"/>
    <mergeCell ref="E4765:E4766"/>
    <mergeCell ref="B4765:B4766"/>
    <mergeCell ref="F4847:F4848"/>
    <mergeCell ref="F4805:F4806"/>
    <mergeCell ref="C4805:C4806"/>
    <mergeCell ref="C4847:C4848"/>
    <mergeCell ref="C4765:C4766"/>
    <mergeCell ref="E4847:E4848"/>
    <mergeCell ref="D4847:D4848"/>
    <mergeCell ref="B5066:B5067"/>
    <mergeCell ref="C5066:C5067"/>
    <mergeCell ref="D5066:D5067"/>
    <mergeCell ref="E5066:E5067"/>
    <mergeCell ref="F5066:F5067"/>
    <mergeCell ref="B4805:B4806"/>
    <mergeCell ref="B4847:B4848"/>
    <mergeCell ref="E4805:E4806"/>
    <mergeCell ref="F4890:F4891"/>
    <mergeCell ref="B4938:B4939"/>
    <mergeCell ref="B4560:B4561"/>
    <mergeCell ref="C4560:C4561"/>
    <mergeCell ref="D4560:D4561"/>
    <mergeCell ref="E4560:E4561"/>
    <mergeCell ref="D4805:D4806"/>
    <mergeCell ref="F5025:F5026"/>
    <mergeCell ref="B5025:B5026"/>
    <mergeCell ref="C5025:C5026"/>
    <mergeCell ref="D5025:D5026"/>
    <mergeCell ref="E5025:E5026"/>
    <mergeCell ref="F5199:F5200"/>
    <mergeCell ref="B5199:B5200"/>
    <mergeCell ref="C5199:C5200"/>
    <mergeCell ref="D5199:D5200"/>
    <mergeCell ref="E5199:E5200"/>
    <mergeCell ref="F5113:F5114"/>
    <mergeCell ref="B5113:B5114"/>
    <mergeCell ref="C5113:C5114"/>
    <mergeCell ref="D5113:D5114"/>
    <mergeCell ref="E5113:E5114"/>
    <mergeCell ref="B5468:B5469"/>
    <mergeCell ref="C5468:C5469"/>
    <mergeCell ref="D5468:D5469"/>
    <mergeCell ref="E5468:E5469"/>
    <mergeCell ref="F5468:F5469"/>
    <mergeCell ref="B5423:B5424"/>
    <mergeCell ref="C5423:C5424"/>
    <mergeCell ref="D5423:D5424"/>
    <mergeCell ref="E5423:E5424"/>
    <mergeCell ref="F5423:F5424"/>
    <mergeCell ref="B5685:B5686"/>
    <mergeCell ref="C5685:C5686"/>
    <mergeCell ref="D5685:D5686"/>
    <mergeCell ref="E5685:E5686"/>
    <mergeCell ref="F5685:F5686"/>
    <mergeCell ref="B5643:B5644"/>
    <mergeCell ref="C5643:C5644"/>
    <mergeCell ref="D5643:D5644"/>
    <mergeCell ref="E5643:E5644"/>
    <mergeCell ref="F5643:F5644"/>
    <mergeCell ref="B5822:B5823"/>
    <mergeCell ref="C5822:C5823"/>
    <mergeCell ref="D5822:D5823"/>
    <mergeCell ref="E5822:E5823"/>
    <mergeCell ref="F5822:F5823"/>
    <mergeCell ref="B5778:B5779"/>
    <mergeCell ref="C5778:C5779"/>
    <mergeCell ref="D5778:D5779"/>
    <mergeCell ref="E5778:E5779"/>
    <mergeCell ref="F5778:F5779"/>
    <mergeCell ref="B5951:B5952"/>
    <mergeCell ref="C5951:C5952"/>
    <mergeCell ref="D5951:D5952"/>
    <mergeCell ref="E5951:E5952"/>
    <mergeCell ref="F5951:F5952"/>
    <mergeCell ref="B5865:B5866"/>
    <mergeCell ref="C5865:C5866"/>
    <mergeCell ref="D5865:D5866"/>
    <mergeCell ref="E5865:E5866"/>
    <mergeCell ref="F5865:F5866"/>
    <mergeCell ref="B6130:B6131"/>
    <mergeCell ref="C6130:C6131"/>
    <mergeCell ref="D6130:D6131"/>
    <mergeCell ref="E6130:E6131"/>
    <mergeCell ref="F6130:F6131"/>
    <mergeCell ref="B6040:B6041"/>
    <mergeCell ref="C6040:C6041"/>
    <mergeCell ref="D6040:D6041"/>
    <mergeCell ref="E6040:E6041"/>
    <mergeCell ref="F6040:F6041"/>
    <mergeCell ref="B6260:B6261"/>
    <mergeCell ref="C6260:C6261"/>
    <mergeCell ref="D6260:D6261"/>
    <mergeCell ref="E6260:E6261"/>
    <mergeCell ref="F6260:F6261"/>
    <mergeCell ref="B6173:B6174"/>
    <mergeCell ref="C6173:C6174"/>
    <mergeCell ref="D6173:D6174"/>
    <mergeCell ref="E6173:E6174"/>
    <mergeCell ref="F6173:F6174"/>
    <mergeCell ref="B6392:B6393"/>
    <mergeCell ref="C6392:C6393"/>
    <mergeCell ref="D6392:D6393"/>
    <mergeCell ref="E6392:E6393"/>
    <mergeCell ref="F6392:F6393"/>
    <mergeCell ref="B6348:B6349"/>
    <mergeCell ref="C6348:C6349"/>
    <mergeCell ref="D6348:D6349"/>
    <mergeCell ref="E6348:E6349"/>
    <mergeCell ref="F6348:F6349"/>
    <mergeCell ref="B6657:B6658"/>
    <mergeCell ref="C6657:C6658"/>
    <mergeCell ref="D6657:D6658"/>
    <mergeCell ref="E6657:E6658"/>
    <mergeCell ref="F6657:F6658"/>
    <mergeCell ref="B6479:B6480"/>
    <mergeCell ref="C6479:C6480"/>
    <mergeCell ref="D6479:D6480"/>
    <mergeCell ref="E6479:E6480"/>
    <mergeCell ref="F6479:F6480"/>
    <mergeCell ref="B6745:B6746"/>
    <mergeCell ref="C6745:C6746"/>
    <mergeCell ref="D6745:D6746"/>
    <mergeCell ref="E6745:E6746"/>
    <mergeCell ref="F6745:F6746"/>
    <mergeCell ref="B6610:B6611"/>
    <mergeCell ref="C6610:C6611"/>
    <mergeCell ref="D6610:D6611"/>
    <mergeCell ref="E6610:E6611"/>
    <mergeCell ref="F6610:F6611"/>
    <mergeCell ref="B6970:B6971"/>
    <mergeCell ref="C6970:C6971"/>
    <mergeCell ref="D6970:D6971"/>
    <mergeCell ref="E6970:E6971"/>
    <mergeCell ref="F6970:F6971"/>
    <mergeCell ref="B6787:B6788"/>
    <mergeCell ref="C6787:C6788"/>
    <mergeCell ref="D6787:D6788"/>
    <mergeCell ref="E6787:E6788"/>
    <mergeCell ref="F6787:F6788"/>
    <mergeCell ref="B7141:B7142"/>
    <mergeCell ref="C7141:C7142"/>
    <mergeCell ref="D7141:D7142"/>
    <mergeCell ref="E7141:E7142"/>
    <mergeCell ref="F7141:F7142"/>
    <mergeCell ref="B7052:B7053"/>
    <mergeCell ref="C7052:C7053"/>
    <mergeCell ref="D7052:D7053"/>
    <mergeCell ref="E7052:E7053"/>
    <mergeCell ref="F7052:F7053"/>
    <mergeCell ref="B7232:B7233"/>
    <mergeCell ref="C7232:C7233"/>
    <mergeCell ref="D7232:D7233"/>
    <mergeCell ref="E7232:E7233"/>
    <mergeCell ref="F7232:F7233"/>
    <mergeCell ref="B7188:B7189"/>
    <mergeCell ref="C7188:C7189"/>
    <mergeCell ref="D7188:D7189"/>
    <mergeCell ref="E7188:E7189"/>
    <mergeCell ref="F7188:F7189"/>
    <mergeCell ref="B7496:B7497"/>
    <mergeCell ref="C7496:C7497"/>
    <mergeCell ref="D7496:D7497"/>
    <mergeCell ref="E7496:E7497"/>
    <mergeCell ref="F7496:F7497"/>
    <mergeCell ref="B7321:B7322"/>
    <mergeCell ref="C7321:C7322"/>
    <mergeCell ref="D7321:D7322"/>
    <mergeCell ref="E7321:E7322"/>
    <mergeCell ref="F7321:F7322"/>
    <mergeCell ref="B7719:B7720"/>
    <mergeCell ref="C7719:C7720"/>
    <mergeCell ref="D7719:D7720"/>
    <mergeCell ref="E7719:E7720"/>
    <mergeCell ref="F7719:F7720"/>
    <mergeCell ref="B7587:B7588"/>
    <mergeCell ref="C7587:C7588"/>
    <mergeCell ref="D7587:D7588"/>
    <mergeCell ref="E7587:E7588"/>
    <mergeCell ref="F7587:F7588"/>
    <mergeCell ref="B7941:B7942"/>
    <mergeCell ref="C7941:C7942"/>
    <mergeCell ref="D7941:D7942"/>
    <mergeCell ref="E7941:E7942"/>
    <mergeCell ref="F7941:F7942"/>
    <mergeCell ref="B7763:B7764"/>
    <mergeCell ref="C7763:C7764"/>
    <mergeCell ref="D7763:D7764"/>
    <mergeCell ref="E7763:E7764"/>
    <mergeCell ref="F7763:F7764"/>
    <mergeCell ref="B8024:B8025"/>
    <mergeCell ref="C8024:C8025"/>
    <mergeCell ref="D8024:D8025"/>
    <mergeCell ref="E8024:E8025"/>
    <mergeCell ref="F8024:F8025"/>
    <mergeCell ref="B7980:B7981"/>
    <mergeCell ref="C7980:C7981"/>
    <mergeCell ref="D7980:D7981"/>
    <mergeCell ref="E7980:E7981"/>
    <mergeCell ref="F7980:F7981"/>
    <mergeCell ref="B8204:B8205"/>
    <mergeCell ref="C8204:C8205"/>
    <mergeCell ref="D8204:D8205"/>
    <mergeCell ref="E8204:E8205"/>
    <mergeCell ref="F8204:F8205"/>
    <mergeCell ref="B8113:B8114"/>
    <mergeCell ref="C8113:C8114"/>
    <mergeCell ref="D8113:D8114"/>
    <mergeCell ref="E8113:E8114"/>
    <mergeCell ref="F8113:F8114"/>
    <mergeCell ref="B8289:B8290"/>
    <mergeCell ref="C8289:C8290"/>
    <mergeCell ref="D8289:D8290"/>
    <mergeCell ref="E8289:E8290"/>
    <mergeCell ref="F8289:F8290"/>
    <mergeCell ref="B8248:B8249"/>
    <mergeCell ref="C8248:C8249"/>
    <mergeCell ref="D8248:D8249"/>
    <mergeCell ref="E8248:E8249"/>
    <mergeCell ref="F8248:F8249"/>
    <mergeCell ref="B8423:B8424"/>
    <mergeCell ref="C8423:C8424"/>
    <mergeCell ref="D8423:D8424"/>
    <mergeCell ref="E8423:E8424"/>
    <mergeCell ref="F8423:F8424"/>
    <mergeCell ref="B8333:B8334"/>
    <mergeCell ref="C8333:C8334"/>
    <mergeCell ref="D8333:D8334"/>
    <mergeCell ref="E8333:E8334"/>
    <mergeCell ref="F8333:F8334"/>
    <mergeCell ref="B8599:B8600"/>
    <mergeCell ref="C8599:C8600"/>
    <mergeCell ref="D8599:D8600"/>
    <mergeCell ref="E8599:E8600"/>
    <mergeCell ref="F8599:F8600"/>
    <mergeCell ref="B8553:B8554"/>
    <mergeCell ref="C8553:C8554"/>
    <mergeCell ref="D8553:D8554"/>
    <mergeCell ref="E8553:E8554"/>
    <mergeCell ref="F8553:F8554"/>
    <mergeCell ref="B8726:B8727"/>
    <mergeCell ref="C8726:C8727"/>
    <mergeCell ref="D8726:D8727"/>
    <mergeCell ref="E8726:E8727"/>
    <mergeCell ref="F8726:F8727"/>
    <mergeCell ref="B8644:B8645"/>
    <mergeCell ref="C8644:C8645"/>
    <mergeCell ref="D8644:D8645"/>
    <mergeCell ref="E8644:E8645"/>
    <mergeCell ref="F8644:F8645"/>
    <mergeCell ref="B8859:B8860"/>
    <mergeCell ref="C8859:C8860"/>
    <mergeCell ref="D8859:D8860"/>
    <mergeCell ref="E8859:E8860"/>
    <mergeCell ref="F8859:F8860"/>
    <mergeCell ref="B8815:B8816"/>
    <mergeCell ref="C8815:C8816"/>
    <mergeCell ref="D8815:D8816"/>
    <mergeCell ref="E8815:E8816"/>
    <mergeCell ref="F8815:F8816"/>
    <mergeCell ref="B8990:B8991"/>
    <mergeCell ref="C8990:C8991"/>
    <mergeCell ref="D8990:D8991"/>
    <mergeCell ref="E8990:E8991"/>
    <mergeCell ref="F8990:F8991"/>
    <mergeCell ref="B8945:B8946"/>
    <mergeCell ref="C8945:C8946"/>
    <mergeCell ref="D8945:D8946"/>
    <mergeCell ref="E8945:E8946"/>
    <mergeCell ref="F8945:F8946"/>
    <mergeCell ref="B9206:B9207"/>
    <mergeCell ref="C9206:C9207"/>
    <mergeCell ref="D9206:D9207"/>
    <mergeCell ref="E9206:E9207"/>
    <mergeCell ref="F9206:F9207"/>
    <mergeCell ref="B9121:B9122"/>
    <mergeCell ref="C9121:C9122"/>
    <mergeCell ref="D9121:D9122"/>
    <mergeCell ref="E9121:E9122"/>
    <mergeCell ref="F9121:F9122"/>
    <mergeCell ref="B9381:B9382"/>
    <mergeCell ref="C9381:C9382"/>
    <mergeCell ref="D9381:D9382"/>
    <mergeCell ref="E9381:E9382"/>
    <mergeCell ref="F9381:F9382"/>
    <mergeCell ref="B9292:B9293"/>
    <mergeCell ref="C9292:C9293"/>
    <mergeCell ref="D9292:D9293"/>
    <mergeCell ref="E9292:E9293"/>
    <mergeCell ref="F9292:F9293"/>
    <mergeCell ref="B9515:B9516"/>
    <mergeCell ref="C9515:C9516"/>
    <mergeCell ref="D9515:D9516"/>
    <mergeCell ref="E9515:E9516"/>
    <mergeCell ref="F9515:F9516"/>
    <mergeCell ref="B9471:B9472"/>
    <mergeCell ref="C9471:C9472"/>
    <mergeCell ref="D9471:D9472"/>
    <mergeCell ref="E9471:E9472"/>
    <mergeCell ref="F9471:F9472"/>
    <mergeCell ref="B9694:B9695"/>
    <mergeCell ref="C9694:C9695"/>
    <mergeCell ref="D9694:D9695"/>
    <mergeCell ref="E9694:E9695"/>
    <mergeCell ref="F9694:F9695"/>
    <mergeCell ref="B9560:B9561"/>
    <mergeCell ref="C9560:C9561"/>
    <mergeCell ref="D9560:D9561"/>
    <mergeCell ref="E9560:E9561"/>
    <mergeCell ref="F9560:F9561"/>
    <mergeCell ref="B9738:B9739"/>
    <mergeCell ref="C9738:C9739"/>
    <mergeCell ref="D9738:D9739"/>
    <mergeCell ref="E9738:E9739"/>
    <mergeCell ref="F9738:F9739"/>
    <mergeCell ref="B9650:B9651"/>
    <mergeCell ref="C9650:C9651"/>
    <mergeCell ref="D9650:D9651"/>
    <mergeCell ref="E9650:E9651"/>
    <mergeCell ref="F9650:F9651"/>
    <mergeCell ref="B9912:B9913"/>
    <mergeCell ref="C9912:C9913"/>
    <mergeCell ref="D9912:D9913"/>
    <mergeCell ref="E9912:E9913"/>
    <mergeCell ref="F9912:F9913"/>
    <mergeCell ref="B9828:B9829"/>
    <mergeCell ref="C9828:C9829"/>
    <mergeCell ref="D9828:D9829"/>
    <mergeCell ref="E9828:E9829"/>
    <mergeCell ref="F9828:F9829"/>
    <mergeCell ref="B10047:B10048"/>
    <mergeCell ref="C10047:C10048"/>
    <mergeCell ref="D10047:D10048"/>
    <mergeCell ref="E10047:E10048"/>
    <mergeCell ref="F10047:F10048"/>
    <mergeCell ref="B10000:B10001"/>
    <mergeCell ref="C10000:C10001"/>
    <mergeCell ref="D10000:D10001"/>
    <mergeCell ref="E10000:E10001"/>
    <mergeCell ref="F10000:F10001"/>
    <mergeCell ref="B10090:B10091"/>
    <mergeCell ref="C10090:C10091"/>
    <mergeCell ref="D10090:D10091"/>
    <mergeCell ref="E10090:E10091"/>
    <mergeCell ref="F10090:F10091"/>
    <mergeCell ref="B10133:B10134"/>
    <mergeCell ref="C10133:C10134"/>
    <mergeCell ref="D10133:D10134"/>
    <mergeCell ref="E10133:E10134"/>
    <mergeCell ref="F10133:F10134"/>
  </mergeCells>
  <printOptions/>
  <pageMargins left="0.75" right="0.75" top="0.29" bottom="0.19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32"/>
  <sheetViews>
    <sheetView tabSelected="1" zoomScalePageLayoutView="0" workbookViewId="0" topLeftCell="A1611">
      <selection activeCell="C1622" sqref="C1622"/>
    </sheetView>
  </sheetViews>
  <sheetFormatPr defaultColWidth="9.140625" defaultRowHeight="12.75"/>
  <cols>
    <col min="1" max="1" width="9.140625" style="0" customWidth="1"/>
    <col min="2" max="2" width="27.8515625" style="0" customWidth="1"/>
    <col min="3" max="3" width="26.7109375" style="0" customWidth="1"/>
    <col min="4" max="4" width="20.28125" style="0" customWidth="1"/>
    <col min="5" max="5" width="20.140625" style="0" customWidth="1"/>
    <col min="6" max="6" width="26.7109375" style="0" customWidth="1"/>
    <col min="7" max="7" width="11.7109375" style="0" bestFit="1" customWidth="1"/>
    <col min="8" max="8" width="12.7109375" style="0" bestFit="1" customWidth="1"/>
    <col min="9" max="9" width="11.7109375" style="0" bestFit="1" customWidth="1"/>
  </cols>
  <sheetData>
    <row r="2" ht="12.75">
      <c r="B2" s="56" t="s">
        <v>18</v>
      </c>
    </row>
    <row r="3" spans="2:6" ht="15">
      <c r="B3" s="1" t="s">
        <v>19</v>
      </c>
      <c r="C3" s="2"/>
      <c r="D3" s="2"/>
      <c r="E3" s="3"/>
      <c r="F3" s="3"/>
    </row>
    <row r="4" spans="2:6" ht="15.75">
      <c r="B4" s="1"/>
      <c r="C4" s="4" t="s">
        <v>26</v>
      </c>
      <c r="D4" s="4"/>
      <c r="E4" s="5"/>
      <c r="F4" s="3"/>
    </row>
    <row r="5" spans="2:6" ht="15.75">
      <c r="B5" s="2"/>
      <c r="C5" s="6"/>
      <c r="D5" s="6"/>
      <c r="E5" s="7"/>
      <c r="F5" s="16">
        <v>1</v>
      </c>
    </row>
    <row r="6" spans="2:6" ht="22.5">
      <c r="B6" s="30" t="s">
        <v>7</v>
      </c>
      <c r="C6" s="32" t="s">
        <v>401</v>
      </c>
      <c r="D6" s="32" t="s">
        <v>4</v>
      </c>
      <c r="E6" s="32" t="s">
        <v>6</v>
      </c>
      <c r="F6" s="32" t="s">
        <v>402</v>
      </c>
    </row>
    <row r="7" spans="2:6" ht="12.75">
      <c r="B7" s="31"/>
      <c r="C7" s="33"/>
      <c r="D7" s="33"/>
      <c r="E7" s="33"/>
      <c r="F7" s="32"/>
    </row>
    <row r="8" spans="2:6" ht="12.75">
      <c r="B8" s="8" t="s">
        <v>20</v>
      </c>
      <c r="C8" s="57">
        <v>1644591.1100000006</v>
      </c>
      <c r="D8" s="17">
        <v>0</v>
      </c>
      <c r="E8" s="17">
        <v>0</v>
      </c>
      <c r="F8" s="57">
        <f aca="true" t="shared" si="0" ref="F8:F17">+C8+D8-E8</f>
        <v>1644591.1100000006</v>
      </c>
    </row>
    <row r="9" spans="2:6" ht="12.75">
      <c r="B9" s="8" t="s">
        <v>21</v>
      </c>
      <c r="C9" s="57">
        <v>360625.68999999994</v>
      </c>
      <c r="D9" s="17">
        <v>0</v>
      </c>
      <c r="E9" s="17">
        <v>0</v>
      </c>
      <c r="F9" s="57">
        <f t="shared" si="0"/>
        <v>360625.68999999994</v>
      </c>
    </row>
    <row r="10" spans="2:6" ht="12.75">
      <c r="B10" s="8" t="s">
        <v>22</v>
      </c>
      <c r="C10" s="57">
        <v>24848198.87</v>
      </c>
      <c r="D10" s="17">
        <v>0</v>
      </c>
      <c r="E10" s="17">
        <v>0</v>
      </c>
      <c r="F10" s="57">
        <f t="shared" si="0"/>
        <v>24848198.87</v>
      </c>
    </row>
    <row r="11" spans="2:6" ht="12.75">
      <c r="B11" s="8" t="s">
        <v>69</v>
      </c>
      <c r="C11" s="57">
        <v>1719246.4</v>
      </c>
      <c r="D11" s="17">
        <v>0</v>
      </c>
      <c r="E11" s="17">
        <v>0</v>
      </c>
      <c r="F11" s="57">
        <f t="shared" si="0"/>
        <v>1719246.4</v>
      </c>
    </row>
    <row r="12" spans="2:6" ht="12.75">
      <c r="B12" s="8" t="s">
        <v>400</v>
      </c>
      <c r="C12" s="57">
        <v>200888</v>
      </c>
      <c r="D12" s="17">
        <v>0</v>
      </c>
      <c r="E12" s="17">
        <v>0</v>
      </c>
      <c r="F12" s="57">
        <f t="shared" si="0"/>
        <v>200888</v>
      </c>
    </row>
    <row r="13" spans="2:6" ht="12.75">
      <c r="B13" s="8" t="s">
        <v>23</v>
      </c>
      <c r="C13" s="57">
        <v>0</v>
      </c>
      <c r="D13" s="17">
        <v>0</v>
      </c>
      <c r="E13" s="17">
        <v>0</v>
      </c>
      <c r="F13" s="57">
        <f t="shared" si="0"/>
        <v>0</v>
      </c>
    </row>
    <row r="14" spans="2:6" ht="22.5">
      <c r="B14" s="8" t="s">
        <v>399</v>
      </c>
      <c r="C14" s="57">
        <v>3636243.74</v>
      </c>
      <c r="D14" s="17">
        <v>0</v>
      </c>
      <c r="E14" s="17">
        <v>0</v>
      </c>
      <c r="F14" s="57">
        <f t="shared" si="0"/>
        <v>3636243.74</v>
      </c>
    </row>
    <row r="15" spans="2:6" ht="22.5">
      <c r="B15" s="8" t="s">
        <v>398</v>
      </c>
      <c r="C15" s="57">
        <v>0</v>
      </c>
      <c r="D15" s="17">
        <v>0</v>
      </c>
      <c r="E15" s="17">
        <v>0</v>
      </c>
      <c r="F15" s="57">
        <f t="shared" si="0"/>
        <v>0</v>
      </c>
    </row>
    <row r="16" spans="2:6" ht="12.75">
      <c r="B16" s="8" t="s">
        <v>24</v>
      </c>
      <c r="C16" s="57">
        <v>1403373.53</v>
      </c>
      <c r="D16" s="17">
        <v>27646</v>
      </c>
      <c r="E16" s="17">
        <v>516782.04</v>
      </c>
      <c r="F16" s="57">
        <f t="shared" si="0"/>
        <v>914237.49</v>
      </c>
    </row>
    <row r="17" spans="2:6" ht="15">
      <c r="B17" s="9" t="s">
        <v>5</v>
      </c>
      <c r="C17" s="10">
        <v>33813167.34</v>
      </c>
      <c r="D17" s="11">
        <f>SUM(D8:D16)</f>
        <v>27646</v>
      </c>
      <c r="E17" s="11">
        <f>SUM(E8:E16)</f>
        <v>516782.04</v>
      </c>
      <c r="F17" s="12">
        <f t="shared" si="0"/>
        <v>33324031.300000004</v>
      </c>
    </row>
    <row r="37" ht="12.75">
      <c r="B37" s="56" t="s">
        <v>18</v>
      </c>
    </row>
    <row r="38" spans="2:6" ht="15">
      <c r="B38" s="1" t="s">
        <v>19</v>
      </c>
      <c r="C38" s="2"/>
      <c r="D38" s="2"/>
      <c r="E38" s="3"/>
      <c r="F38" s="3"/>
    </row>
    <row r="39" spans="2:6" ht="15.75">
      <c r="B39" s="1"/>
      <c r="C39" s="4" t="s">
        <v>26</v>
      </c>
      <c r="D39" s="4"/>
      <c r="E39" s="5"/>
      <c r="F39" s="3"/>
    </row>
    <row r="40" spans="2:6" ht="15.75">
      <c r="B40" s="2"/>
      <c r="C40" s="6"/>
      <c r="D40" s="6"/>
      <c r="E40" s="7"/>
      <c r="F40" s="16">
        <v>2</v>
      </c>
    </row>
    <row r="41" spans="2:6" ht="22.5">
      <c r="B41" s="30" t="s">
        <v>7</v>
      </c>
      <c r="C41" s="32" t="s">
        <v>402</v>
      </c>
      <c r="D41" s="32" t="s">
        <v>4</v>
      </c>
      <c r="E41" s="32" t="s">
        <v>6</v>
      </c>
      <c r="F41" s="32" t="s">
        <v>403</v>
      </c>
    </row>
    <row r="42" spans="2:6" ht="12.75">
      <c r="B42" s="31"/>
      <c r="C42" s="33"/>
      <c r="D42" s="33"/>
      <c r="E42" s="33"/>
      <c r="F42" s="32"/>
    </row>
    <row r="43" spans="2:6" ht="12.75">
      <c r="B43" s="8" t="s">
        <v>20</v>
      </c>
      <c r="C43" s="57">
        <v>1644591.1100000006</v>
      </c>
      <c r="D43" s="17">
        <v>0</v>
      </c>
      <c r="E43" s="17">
        <v>0</v>
      </c>
      <c r="F43" s="57">
        <f aca="true" t="shared" si="1" ref="F43:F52">+C43+D43-E43</f>
        <v>1644591.1100000006</v>
      </c>
    </row>
    <row r="44" spans="2:6" ht="12.75">
      <c r="B44" s="8" t="s">
        <v>21</v>
      </c>
      <c r="C44" s="57">
        <v>360625.68999999994</v>
      </c>
      <c r="D44" s="17">
        <v>0</v>
      </c>
      <c r="E44" s="17">
        <v>0</v>
      </c>
      <c r="F44" s="57">
        <f t="shared" si="1"/>
        <v>360625.68999999994</v>
      </c>
    </row>
    <row r="45" spans="2:6" ht="12.75">
      <c r="B45" s="8" t="s">
        <v>22</v>
      </c>
      <c r="C45" s="57">
        <v>24848198.87</v>
      </c>
      <c r="D45" s="17">
        <v>16961.36</v>
      </c>
      <c r="E45" s="17">
        <v>0</v>
      </c>
      <c r="F45" s="57">
        <f t="shared" si="1"/>
        <v>24865160.23</v>
      </c>
    </row>
    <row r="46" spans="2:6" ht="12.75">
      <c r="B46" s="8" t="s">
        <v>69</v>
      </c>
      <c r="C46" s="57">
        <v>1719246.4</v>
      </c>
      <c r="D46" s="17">
        <v>0</v>
      </c>
      <c r="E46" s="17">
        <v>0</v>
      </c>
      <c r="F46" s="57">
        <f t="shared" si="1"/>
        <v>1719246.4</v>
      </c>
    </row>
    <row r="47" spans="2:6" ht="12.75">
      <c r="B47" s="8" t="s">
        <v>400</v>
      </c>
      <c r="C47" s="57">
        <v>200888</v>
      </c>
      <c r="D47" s="17">
        <v>0</v>
      </c>
      <c r="E47" s="17">
        <v>0</v>
      </c>
      <c r="F47" s="57">
        <f t="shared" si="1"/>
        <v>200888</v>
      </c>
    </row>
    <row r="48" spans="2:6" ht="12.75">
      <c r="B48" s="8" t="s">
        <v>23</v>
      </c>
      <c r="C48" s="57">
        <v>0</v>
      </c>
      <c r="D48" s="17">
        <v>0</v>
      </c>
      <c r="E48" s="17">
        <v>0</v>
      </c>
      <c r="F48" s="57">
        <f t="shared" si="1"/>
        <v>0</v>
      </c>
    </row>
    <row r="49" spans="2:6" ht="22.5">
      <c r="B49" s="8" t="s">
        <v>399</v>
      </c>
      <c r="C49" s="57">
        <v>3636243.74</v>
      </c>
      <c r="D49" s="17">
        <v>0</v>
      </c>
      <c r="E49" s="17">
        <v>0</v>
      </c>
      <c r="F49" s="57">
        <f t="shared" si="1"/>
        <v>3636243.74</v>
      </c>
    </row>
    <row r="50" spans="2:6" ht="22.5">
      <c r="B50" s="8" t="s">
        <v>398</v>
      </c>
      <c r="C50" s="57">
        <v>0</v>
      </c>
      <c r="D50" s="17">
        <v>0</v>
      </c>
      <c r="E50" s="17">
        <v>0</v>
      </c>
      <c r="F50" s="57">
        <f t="shared" si="1"/>
        <v>0</v>
      </c>
    </row>
    <row r="51" spans="2:6" ht="12.75">
      <c r="B51" s="8" t="s">
        <v>24</v>
      </c>
      <c r="C51" s="57">
        <v>914237.49</v>
      </c>
      <c r="D51" s="17">
        <v>4000</v>
      </c>
      <c r="E51" s="17">
        <v>21871.65</v>
      </c>
      <c r="F51" s="57">
        <f t="shared" si="1"/>
        <v>896365.84</v>
      </c>
    </row>
    <row r="52" spans="2:6" ht="15">
      <c r="B52" s="9" t="s">
        <v>5</v>
      </c>
      <c r="C52" s="10">
        <v>33324031.300000004</v>
      </c>
      <c r="D52" s="11">
        <f>SUM(D43:D51)</f>
        <v>20961.36</v>
      </c>
      <c r="E52" s="11">
        <f>SUM(E43:E51)</f>
        <v>21871.65</v>
      </c>
      <c r="F52" s="12">
        <f t="shared" si="1"/>
        <v>33323121.010000005</v>
      </c>
    </row>
    <row r="67" ht="12.75">
      <c r="B67" s="56" t="s">
        <v>18</v>
      </c>
    </row>
    <row r="68" spans="2:6" ht="15">
      <c r="B68" s="1" t="s">
        <v>19</v>
      </c>
      <c r="C68" s="2"/>
      <c r="D68" s="2"/>
      <c r="E68" s="3"/>
      <c r="F68" s="3"/>
    </row>
    <row r="69" spans="2:6" ht="15.75">
      <c r="B69" s="1"/>
      <c r="C69" s="4" t="s">
        <v>26</v>
      </c>
      <c r="D69" s="4"/>
      <c r="E69" s="5"/>
      <c r="F69" s="3"/>
    </row>
    <row r="70" spans="2:6" ht="15.75">
      <c r="B70" s="2"/>
      <c r="C70" s="6"/>
      <c r="D70" s="6"/>
      <c r="E70" s="7"/>
      <c r="F70" s="16">
        <v>3</v>
      </c>
    </row>
    <row r="71" spans="2:6" ht="22.5">
      <c r="B71" s="30" t="s">
        <v>7</v>
      </c>
      <c r="C71" s="32" t="s">
        <v>403</v>
      </c>
      <c r="D71" s="32" t="s">
        <v>4</v>
      </c>
      <c r="E71" s="32" t="s">
        <v>6</v>
      </c>
      <c r="F71" s="32" t="s">
        <v>404</v>
      </c>
    </row>
    <row r="72" spans="2:6" ht="12.75">
      <c r="B72" s="31"/>
      <c r="C72" s="33"/>
      <c r="D72" s="33"/>
      <c r="E72" s="33"/>
      <c r="F72" s="32"/>
    </row>
    <row r="73" spans="2:6" ht="12.75">
      <c r="B73" s="8" t="s">
        <v>20</v>
      </c>
      <c r="C73" s="57">
        <v>1644591.1100000006</v>
      </c>
      <c r="D73" s="17">
        <v>0</v>
      </c>
      <c r="E73" s="17">
        <v>0</v>
      </c>
      <c r="F73" s="57">
        <f aca="true" t="shared" si="2" ref="F73:F82">+C73+D73-E73</f>
        <v>1644591.1100000006</v>
      </c>
    </row>
    <row r="74" spans="2:6" ht="12.75">
      <c r="B74" s="8" t="s">
        <v>21</v>
      </c>
      <c r="C74" s="57">
        <v>360625.68999999994</v>
      </c>
      <c r="D74" s="17">
        <v>0</v>
      </c>
      <c r="E74" s="17">
        <v>0</v>
      </c>
      <c r="F74" s="57">
        <f t="shared" si="2"/>
        <v>360625.68999999994</v>
      </c>
    </row>
    <row r="75" spans="2:6" ht="12.75">
      <c r="B75" s="8" t="s">
        <v>22</v>
      </c>
      <c r="C75" s="57">
        <v>24865160.23</v>
      </c>
      <c r="D75" s="17">
        <v>0</v>
      </c>
      <c r="E75" s="17">
        <v>0</v>
      </c>
      <c r="F75" s="57">
        <f t="shared" si="2"/>
        <v>24865160.23</v>
      </c>
    </row>
    <row r="76" spans="2:6" ht="12.75">
      <c r="B76" s="8" t="s">
        <v>69</v>
      </c>
      <c r="C76" s="57">
        <v>1719246.4</v>
      </c>
      <c r="D76" s="17">
        <v>0</v>
      </c>
      <c r="E76" s="17">
        <v>0</v>
      </c>
      <c r="F76" s="57">
        <f t="shared" si="2"/>
        <v>1719246.4</v>
      </c>
    </row>
    <row r="77" spans="2:6" ht="12.75">
      <c r="B77" s="8" t="s">
        <v>400</v>
      </c>
      <c r="C77" s="57">
        <v>200888</v>
      </c>
      <c r="D77" s="17">
        <v>0</v>
      </c>
      <c r="E77" s="17">
        <v>0</v>
      </c>
      <c r="F77" s="57">
        <f t="shared" si="2"/>
        <v>200888</v>
      </c>
    </row>
    <row r="78" spans="2:6" ht="12.75">
      <c r="B78" s="8" t="s">
        <v>23</v>
      </c>
      <c r="C78" s="57">
        <v>0</v>
      </c>
      <c r="D78" s="17">
        <v>0</v>
      </c>
      <c r="E78" s="17">
        <v>0</v>
      </c>
      <c r="F78" s="57">
        <f t="shared" si="2"/>
        <v>0</v>
      </c>
    </row>
    <row r="79" spans="2:6" ht="22.5">
      <c r="B79" s="8" t="s">
        <v>399</v>
      </c>
      <c r="C79" s="57">
        <v>3636243.74</v>
      </c>
      <c r="D79" s="17">
        <v>0</v>
      </c>
      <c r="E79" s="17">
        <v>0</v>
      </c>
      <c r="F79" s="57">
        <f t="shared" si="2"/>
        <v>3636243.74</v>
      </c>
    </row>
    <row r="80" spans="2:6" ht="22.5">
      <c r="B80" s="8" t="s">
        <v>398</v>
      </c>
      <c r="C80" s="57">
        <v>0</v>
      </c>
      <c r="D80" s="17">
        <v>0</v>
      </c>
      <c r="E80" s="17">
        <v>0</v>
      </c>
      <c r="F80" s="57">
        <f t="shared" si="2"/>
        <v>0</v>
      </c>
    </row>
    <row r="81" spans="2:6" ht="12.75">
      <c r="B81" s="8" t="s">
        <v>24</v>
      </c>
      <c r="C81" s="57">
        <v>896365.84</v>
      </c>
      <c r="D81" s="17">
        <v>7600</v>
      </c>
      <c r="E81" s="17">
        <v>2595</v>
      </c>
      <c r="F81" s="57">
        <f t="shared" si="2"/>
        <v>901370.84</v>
      </c>
    </row>
    <row r="82" spans="2:6" ht="15">
      <c r="B82" s="9" t="s">
        <v>5</v>
      </c>
      <c r="C82" s="10">
        <v>33323121.010000005</v>
      </c>
      <c r="D82" s="11">
        <f>SUM(D73:D81)</f>
        <v>7600</v>
      </c>
      <c r="E82" s="11">
        <f>SUM(E73:E81)</f>
        <v>2595</v>
      </c>
      <c r="F82" s="12">
        <f t="shared" si="2"/>
        <v>33328126.010000005</v>
      </c>
    </row>
    <row r="102" ht="12.75">
      <c r="B102" s="56" t="s">
        <v>18</v>
      </c>
    </row>
    <row r="103" spans="2:6" ht="15">
      <c r="B103" s="1" t="s">
        <v>19</v>
      </c>
      <c r="C103" s="2"/>
      <c r="D103" s="2"/>
      <c r="E103" s="3"/>
      <c r="F103" s="3"/>
    </row>
    <row r="104" spans="2:6" ht="15.75">
      <c r="B104" s="1"/>
      <c r="C104" s="4" t="s">
        <v>26</v>
      </c>
      <c r="D104" s="4"/>
      <c r="E104" s="5"/>
      <c r="F104" s="3"/>
    </row>
    <row r="105" spans="2:6" ht="15.75">
      <c r="B105" s="2"/>
      <c r="C105" s="6"/>
      <c r="D105" s="6"/>
      <c r="E105" s="7"/>
      <c r="F105" s="16">
        <v>4</v>
      </c>
    </row>
    <row r="106" spans="2:6" ht="22.5">
      <c r="B106" s="30" t="s">
        <v>7</v>
      </c>
      <c r="C106" s="32" t="s">
        <v>404</v>
      </c>
      <c r="D106" s="32" t="s">
        <v>4</v>
      </c>
      <c r="E106" s="32" t="s">
        <v>6</v>
      </c>
      <c r="F106" s="32" t="s">
        <v>405</v>
      </c>
    </row>
    <row r="107" spans="2:6" ht="12.75">
      <c r="B107" s="31"/>
      <c r="C107" s="33"/>
      <c r="D107" s="33"/>
      <c r="E107" s="33"/>
      <c r="F107" s="32"/>
    </row>
    <row r="108" spans="2:6" ht="12.75">
      <c r="B108" s="8" t="s">
        <v>20</v>
      </c>
      <c r="C108" s="57">
        <v>1644591.1100000006</v>
      </c>
      <c r="D108" s="17">
        <v>14138.54</v>
      </c>
      <c r="E108" s="17">
        <v>0</v>
      </c>
      <c r="F108" s="57">
        <f aca="true" t="shared" si="3" ref="F108:F117">+C108+D108-E108</f>
        <v>1658729.6500000006</v>
      </c>
    </row>
    <row r="109" spans="2:6" ht="12.75">
      <c r="B109" s="8" t="s">
        <v>21</v>
      </c>
      <c r="C109" s="57">
        <v>360625.68999999994</v>
      </c>
      <c r="D109" s="17">
        <v>0</v>
      </c>
      <c r="E109" s="17">
        <v>0</v>
      </c>
      <c r="F109" s="57">
        <f t="shared" si="3"/>
        <v>360625.68999999994</v>
      </c>
    </row>
    <row r="110" spans="2:6" ht="12.75">
      <c r="B110" s="8" t="s">
        <v>22</v>
      </c>
      <c r="C110" s="57">
        <v>24865160.23</v>
      </c>
      <c r="D110" s="17">
        <v>0</v>
      </c>
      <c r="E110" s="17">
        <v>0</v>
      </c>
      <c r="F110" s="57">
        <f t="shared" si="3"/>
        <v>24865160.23</v>
      </c>
    </row>
    <row r="111" spans="2:6" ht="12.75">
      <c r="B111" s="8" t="s">
        <v>69</v>
      </c>
      <c r="C111" s="57">
        <v>1719246.4</v>
      </c>
      <c r="D111" s="17">
        <v>0</v>
      </c>
      <c r="E111" s="17">
        <v>0</v>
      </c>
      <c r="F111" s="57">
        <f t="shared" si="3"/>
        <v>1719246.4</v>
      </c>
    </row>
    <row r="112" spans="2:6" ht="12.75">
      <c r="B112" s="8" t="s">
        <v>400</v>
      </c>
      <c r="C112" s="57">
        <v>200888</v>
      </c>
      <c r="D112" s="17">
        <v>0</v>
      </c>
      <c r="E112" s="17">
        <v>0</v>
      </c>
      <c r="F112" s="57">
        <f t="shared" si="3"/>
        <v>200888</v>
      </c>
    </row>
    <row r="113" spans="2:6" ht="12.75">
      <c r="B113" s="8" t="s">
        <v>23</v>
      </c>
      <c r="C113" s="57">
        <v>0</v>
      </c>
      <c r="D113" s="17">
        <v>0</v>
      </c>
      <c r="E113" s="17">
        <v>0</v>
      </c>
      <c r="F113" s="57">
        <f t="shared" si="3"/>
        <v>0</v>
      </c>
    </row>
    <row r="114" spans="2:6" ht="22.5">
      <c r="B114" s="8" t="s">
        <v>399</v>
      </c>
      <c r="C114" s="57">
        <v>3636243.74</v>
      </c>
      <c r="D114" s="17">
        <v>0</v>
      </c>
      <c r="E114" s="17">
        <v>0</v>
      </c>
      <c r="F114" s="57">
        <f t="shared" si="3"/>
        <v>3636243.74</v>
      </c>
    </row>
    <row r="115" spans="2:6" ht="22.5">
      <c r="B115" s="8" t="s">
        <v>398</v>
      </c>
      <c r="C115" s="57">
        <v>0</v>
      </c>
      <c r="D115" s="17">
        <v>0</v>
      </c>
      <c r="E115" s="17">
        <v>0</v>
      </c>
      <c r="F115" s="57">
        <f t="shared" si="3"/>
        <v>0</v>
      </c>
    </row>
    <row r="116" spans="2:6" ht="12.75">
      <c r="B116" s="8" t="s">
        <v>24</v>
      </c>
      <c r="C116" s="57">
        <v>901370.84</v>
      </c>
      <c r="D116" s="17">
        <v>0</v>
      </c>
      <c r="E116" s="17">
        <v>71513.97</v>
      </c>
      <c r="F116" s="57">
        <f t="shared" si="3"/>
        <v>829856.87</v>
      </c>
    </row>
    <row r="117" spans="2:6" ht="15">
      <c r="B117" s="9" t="s">
        <v>5</v>
      </c>
      <c r="C117" s="10">
        <v>33328126.010000005</v>
      </c>
      <c r="D117" s="11">
        <f>SUM(D108:D116)</f>
        <v>14138.54</v>
      </c>
      <c r="E117" s="11">
        <f>SUM(E108:E116)</f>
        <v>71513.97</v>
      </c>
      <c r="F117" s="12">
        <f t="shared" si="3"/>
        <v>33270750.580000006</v>
      </c>
    </row>
    <row r="134" ht="12.75">
      <c r="B134" s="56" t="s">
        <v>18</v>
      </c>
    </row>
    <row r="135" spans="2:6" ht="15">
      <c r="B135" s="1" t="s">
        <v>19</v>
      </c>
      <c r="C135" s="2"/>
      <c r="D135" s="2"/>
      <c r="E135" s="3"/>
      <c r="F135" s="3"/>
    </row>
    <row r="136" spans="2:6" ht="15.75">
      <c r="B136" s="1"/>
      <c r="C136" s="4" t="s">
        <v>26</v>
      </c>
      <c r="D136" s="4"/>
      <c r="E136" s="5"/>
      <c r="F136" s="3"/>
    </row>
    <row r="137" spans="2:6" ht="15.75">
      <c r="B137" s="2"/>
      <c r="C137" s="6"/>
      <c r="D137" s="6"/>
      <c r="E137" s="7"/>
      <c r="F137" s="16">
        <v>5</v>
      </c>
    </row>
    <row r="138" spans="2:6" ht="22.5">
      <c r="B138" s="30" t="s">
        <v>7</v>
      </c>
      <c r="C138" s="32" t="s">
        <v>405</v>
      </c>
      <c r="D138" s="32" t="s">
        <v>4</v>
      </c>
      <c r="E138" s="32" t="s">
        <v>6</v>
      </c>
      <c r="F138" s="32" t="s">
        <v>406</v>
      </c>
    </row>
    <row r="139" spans="2:6" ht="12.75">
      <c r="B139" s="31"/>
      <c r="C139" s="33"/>
      <c r="D139" s="33"/>
      <c r="E139" s="33"/>
      <c r="F139" s="32"/>
    </row>
    <row r="140" spans="2:6" ht="12.75">
      <c r="B140" s="8" t="s">
        <v>20</v>
      </c>
      <c r="C140" s="57">
        <v>1658729.6500000006</v>
      </c>
      <c r="D140" s="17">
        <v>0</v>
      </c>
      <c r="E140" s="17">
        <v>722815.95</v>
      </c>
      <c r="F140" s="57">
        <f aca="true" t="shared" si="4" ref="F140:F149">+C140+D140-E140</f>
        <v>935913.7000000007</v>
      </c>
    </row>
    <row r="141" spans="2:6" ht="12.75">
      <c r="B141" s="8" t="s">
        <v>21</v>
      </c>
      <c r="C141" s="57">
        <v>360625.68999999994</v>
      </c>
      <c r="D141" s="17">
        <v>0</v>
      </c>
      <c r="E141" s="17">
        <v>0</v>
      </c>
      <c r="F141" s="57">
        <f t="shared" si="4"/>
        <v>360625.68999999994</v>
      </c>
    </row>
    <row r="142" spans="2:6" ht="12.75">
      <c r="B142" s="8" t="s">
        <v>22</v>
      </c>
      <c r="C142" s="57">
        <v>24865160.23</v>
      </c>
      <c r="D142" s="17">
        <v>0</v>
      </c>
      <c r="E142" s="17">
        <v>0</v>
      </c>
      <c r="F142" s="57">
        <f t="shared" si="4"/>
        <v>24865160.23</v>
      </c>
    </row>
    <row r="143" spans="2:6" ht="12.75">
      <c r="B143" s="8" t="s">
        <v>69</v>
      </c>
      <c r="C143" s="57">
        <v>1719246.4</v>
      </c>
      <c r="D143" s="17">
        <v>0</v>
      </c>
      <c r="E143" s="17">
        <v>0</v>
      </c>
      <c r="F143" s="57">
        <f t="shared" si="4"/>
        <v>1719246.4</v>
      </c>
    </row>
    <row r="144" spans="2:6" ht="12.75">
      <c r="B144" s="8" t="s">
        <v>400</v>
      </c>
      <c r="C144" s="57">
        <v>200888</v>
      </c>
      <c r="D144" s="17">
        <v>0</v>
      </c>
      <c r="E144" s="17">
        <v>0</v>
      </c>
      <c r="F144" s="57">
        <f t="shared" si="4"/>
        <v>200888</v>
      </c>
    </row>
    <row r="145" spans="2:6" ht="12.75">
      <c r="B145" s="8" t="s">
        <v>23</v>
      </c>
      <c r="C145" s="57">
        <v>0</v>
      </c>
      <c r="D145" s="17">
        <v>0</v>
      </c>
      <c r="E145" s="17">
        <v>0</v>
      </c>
      <c r="F145" s="57">
        <f t="shared" si="4"/>
        <v>0</v>
      </c>
    </row>
    <row r="146" spans="2:6" ht="22.5">
      <c r="B146" s="8" t="s">
        <v>399</v>
      </c>
      <c r="C146" s="57">
        <v>3636243.74</v>
      </c>
      <c r="D146" s="17">
        <v>0</v>
      </c>
      <c r="E146" s="17">
        <v>0</v>
      </c>
      <c r="F146" s="57">
        <f t="shared" si="4"/>
        <v>3636243.74</v>
      </c>
    </row>
    <row r="147" spans="2:6" ht="22.5">
      <c r="B147" s="8" t="s">
        <v>398</v>
      </c>
      <c r="C147" s="57">
        <v>0</v>
      </c>
      <c r="D147" s="17">
        <v>0</v>
      </c>
      <c r="E147" s="17">
        <v>0</v>
      </c>
      <c r="F147" s="57">
        <f t="shared" si="4"/>
        <v>0</v>
      </c>
    </row>
    <row r="148" spans="2:6" ht="12.75">
      <c r="B148" s="8" t="s">
        <v>24</v>
      </c>
      <c r="C148" s="57">
        <v>829856.87</v>
      </c>
      <c r="D148" s="17">
        <v>0</v>
      </c>
      <c r="E148" s="17">
        <v>0</v>
      </c>
      <c r="F148" s="57">
        <f t="shared" si="4"/>
        <v>829856.87</v>
      </c>
    </row>
    <row r="149" spans="2:6" ht="15">
      <c r="B149" s="9" t="s">
        <v>5</v>
      </c>
      <c r="C149" s="10">
        <v>33270750.580000006</v>
      </c>
      <c r="D149" s="11">
        <f>SUM(D140:D148)</f>
        <v>0</v>
      </c>
      <c r="E149" s="11">
        <f>SUM(E140:E148)</f>
        <v>722815.95</v>
      </c>
      <c r="F149" s="12">
        <f t="shared" si="4"/>
        <v>32547934.630000006</v>
      </c>
    </row>
    <row r="169" ht="12.75">
      <c r="B169" s="56" t="s">
        <v>18</v>
      </c>
    </row>
    <row r="170" spans="2:6" ht="15">
      <c r="B170" s="1" t="s">
        <v>19</v>
      </c>
      <c r="C170" s="2"/>
      <c r="D170" s="2"/>
      <c r="E170" s="3"/>
      <c r="F170" s="3"/>
    </row>
    <row r="171" spans="2:6" ht="15.75">
      <c r="B171" s="1"/>
      <c r="C171" s="4" t="s">
        <v>26</v>
      </c>
      <c r="D171" s="4"/>
      <c r="E171" s="5"/>
      <c r="F171" s="3"/>
    </row>
    <row r="172" spans="2:6" ht="15.75">
      <c r="B172" s="2"/>
      <c r="C172" s="6"/>
      <c r="D172" s="6"/>
      <c r="E172" s="7"/>
      <c r="F172" s="16">
        <v>6</v>
      </c>
    </row>
    <row r="173" spans="2:6" ht="22.5">
      <c r="B173" s="30" t="s">
        <v>7</v>
      </c>
      <c r="C173" s="32" t="s">
        <v>406</v>
      </c>
      <c r="D173" s="32" t="s">
        <v>4</v>
      </c>
      <c r="E173" s="32" t="s">
        <v>6</v>
      </c>
      <c r="F173" s="32" t="s">
        <v>407</v>
      </c>
    </row>
    <row r="174" spans="2:6" ht="12.75">
      <c r="B174" s="31"/>
      <c r="C174" s="33"/>
      <c r="D174" s="33"/>
      <c r="E174" s="33"/>
      <c r="F174" s="32"/>
    </row>
    <row r="175" spans="2:6" ht="12.75">
      <c r="B175" s="8" t="s">
        <v>20</v>
      </c>
      <c r="C175" s="57">
        <v>935913.7000000007</v>
      </c>
      <c r="D175" s="17">
        <v>0</v>
      </c>
      <c r="E175" s="17">
        <v>0</v>
      </c>
      <c r="F175" s="57">
        <f aca="true" t="shared" si="5" ref="F175:F184">+C175+D175-E175</f>
        <v>935913.7000000007</v>
      </c>
    </row>
    <row r="176" spans="2:6" ht="12.75">
      <c r="B176" s="8" t="s">
        <v>21</v>
      </c>
      <c r="C176" s="57">
        <v>360625.68999999994</v>
      </c>
      <c r="D176" s="17">
        <v>0</v>
      </c>
      <c r="E176" s="17">
        <v>0</v>
      </c>
      <c r="F176" s="57">
        <f t="shared" si="5"/>
        <v>360625.68999999994</v>
      </c>
    </row>
    <row r="177" spans="2:6" ht="12.75">
      <c r="B177" s="8" t="s">
        <v>22</v>
      </c>
      <c r="C177" s="57">
        <v>24865160.23</v>
      </c>
      <c r="D177" s="17">
        <v>0</v>
      </c>
      <c r="E177" s="17">
        <v>0</v>
      </c>
      <c r="F177" s="57">
        <f t="shared" si="5"/>
        <v>24865160.23</v>
      </c>
    </row>
    <row r="178" spans="2:6" ht="12.75">
      <c r="B178" s="8" t="s">
        <v>69</v>
      </c>
      <c r="C178" s="57">
        <v>1719246.4</v>
      </c>
      <c r="D178" s="17">
        <v>0</v>
      </c>
      <c r="E178" s="17">
        <v>0</v>
      </c>
      <c r="F178" s="57">
        <f t="shared" si="5"/>
        <v>1719246.4</v>
      </c>
    </row>
    <row r="179" spans="2:6" ht="12.75">
      <c r="B179" s="8" t="s">
        <v>400</v>
      </c>
      <c r="C179" s="57">
        <v>200888</v>
      </c>
      <c r="D179" s="17">
        <v>0</v>
      </c>
      <c r="E179" s="17">
        <v>0</v>
      </c>
      <c r="F179" s="57">
        <f t="shared" si="5"/>
        <v>200888</v>
      </c>
    </row>
    <row r="180" spans="2:6" ht="12.75">
      <c r="B180" s="8" t="s">
        <v>23</v>
      </c>
      <c r="C180" s="57">
        <v>0</v>
      </c>
      <c r="D180" s="17">
        <v>0</v>
      </c>
      <c r="E180" s="17">
        <v>0</v>
      </c>
      <c r="F180" s="57">
        <f t="shared" si="5"/>
        <v>0</v>
      </c>
    </row>
    <row r="181" spans="2:6" ht="22.5">
      <c r="B181" s="8" t="s">
        <v>399</v>
      </c>
      <c r="C181" s="57">
        <v>3636243.74</v>
      </c>
      <c r="D181" s="17">
        <v>0</v>
      </c>
      <c r="E181" s="17">
        <v>0</v>
      </c>
      <c r="F181" s="57">
        <f t="shared" si="5"/>
        <v>3636243.74</v>
      </c>
    </row>
    <row r="182" spans="2:6" ht="22.5">
      <c r="B182" s="8" t="s">
        <v>398</v>
      </c>
      <c r="C182" s="57">
        <v>0</v>
      </c>
      <c r="D182" s="17">
        <v>0</v>
      </c>
      <c r="E182" s="17">
        <v>0</v>
      </c>
      <c r="F182" s="57">
        <f t="shared" si="5"/>
        <v>0</v>
      </c>
    </row>
    <row r="183" spans="2:6" ht="12.75">
      <c r="B183" s="8" t="s">
        <v>24</v>
      </c>
      <c r="C183" s="57">
        <v>829856.87</v>
      </c>
      <c r="D183" s="17">
        <v>2200</v>
      </c>
      <c r="E183" s="17">
        <v>780944.8</v>
      </c>
      <c r="F183" s="57">
        <f t="shared" si="5"/>
        <v>51112.06999999995</v>
      </c>
    </row>
    <row r="184" spans="2:6" ht="15">
      <c r="B184" s="9" t="s">
        <v>5</v>
      </c>
      <c r="C184" s="10">
        <v>32547934.630000006</v>
      </c>
      <c r="D184" s="11">
        <f>SUM(D175:D183)</f>
        <v>2200</v>
      </c>
      <c r="E184" s="11">
        <f>SUM(E175:E183)</f>
        <v>780944.8</v>
      </c>
      <c r="F184" s="12">
        <f t="shared" si="5"/>
        <v>31769189.830000006</v>
      </c>
    </row>
    <row r="199" ht="12.75">
      <c r="B199" s="56" t="s">
        <v>18</v>
      </c>
    </row>
    <row r="200" spans="2:6" ht="15">
      <c r="B200" s="1" t="s">
        <v>19</v>
      </c>
      <c r="C200" s="2"/>
      <c r="D200" s="2"/>
      <c r="E200" s="3"/>
      <c r="F200" s="3"/>
    </row>
    <row r="201" spans="2:6" ht="15.75">
      <c r="B201" s="1"/>
      <c r="C201" s="4" t="s">
        <v>26</v>
      </c>
      <c r="D201" s="4"/>
      <c r="E201" s="5"/>
      <c r="F201" s="3"/>
    </row>
    <row r="202" spans="2:6" ht="15.75">
      <c r="B202" s="2"/>
      <c r="C202" s="6"/>
      <c r="D202" s="6"/>
      <c r="E202" s="7"/>
      <c r="F202" s="16">
        <v>7</v>
      </c>
    </row>
    <row r="203" spans="2:6" ht="22.5">
      <c r="B203" s="30" t="s">
        <v>7</v>
      </c>
      <c r="C203" s="32" t="s">
        <v>407</v>
      </c>
      <c r="D203" s="32" t="s">
        <v>4</v>
      </c>
      <c r="E203" s="32" t="s">
        <v>6</v>
      </c>
      <c r="F203" s="32" t="s">
        <v>408</v>
      </c>
    </row>
    <row r="204" spans="2:6" ht="12.75">
      <c r="B204" s="31"/>
      <c r="C204" s="33"/>
      <c r="D204" s="33"/>
      <c r="E204" s="33"/>
      <c r="F204" s="32"/>
    </row>
    <row r="205" spans="2:6" ht="12.75">
      <c r="B205" s="8" t="s">
        <v>20</v>
      </c>
      <c r="C205" s="57">
        <v>935913.7000000007</v>
      </c>
      <c r="D205" s="17">
        <v>0</v>
      </c>
      <c r="E205" s="17">
        <v>162597.03</v>
      </c>
      <c r="F205" s="57">
        <f aca="true" t="shared" si="6" ref="F205:F214">+C205+D205-E205</f>
        <v>773316.6700000006</v>
      </c>
    </row>
    <row r="206" spans="2:6" ht="12.75">
      <c r="B206" s="8" t="s">
        <v>21</v>
      </c>
      <c r="C206" s="57">
        <v>360625.68999999994</v>
      </c>
      <c r="D206" s="17">
        <v>0</v>
      </c>
      <c r="E206" s="17">
        <v>0</v>
      </c>
      <c r="F206" s="57">
        <f t="shared" si="6"/>
        <v>360625.68999999994</v>
      </c>
    </row>
    <row r="207" spans="2:6" ht="12.75">
      <c r="B207" s="8" t="s">
        <v>22</v>
      </c>
      <c r="C207" s="57">
        <v>24865160.23</v>
      </c>
      <c r="D207" s="17">
        <v>0</v>
      </c>
      <c r="E207" s="17">
        <v>0</v>
      </c>
      <c r="F207" s="57">
        <f t="shared" si="6"/>
        <v>24865160.23</v>
      </c>
    </row>
    <row r="208" spans="2:6" ht="12.75">
      <c r="B208" s="8" t="s">
        <v>69</v>
      </c>
      <c r="C208" s="57">
        <v>1719246.4</v>
      </c>
      <c r="D208" s="17">
        <v>0</v>
      </c>
      <c r="E208" s="17">
        <v>0</v>
      </c>
      <c r="F208" s="57">
        <f t="shared" si="6"/>
        <v>1719246.4</v>
      </c>
    </row>
    <row r="209" spans="2:6" ht="12.75">
      <c r="B209" s="8" t="s">
        <v>400</v>
      </c>
      <c r="C209" s="57">
        <v>200888</v>
      </c>
      <c r="D209" s="17">
        <v>0</v>
      </c>
      <c r="E209" s="17">
        <v>0</v>
      </c>
      <c r="F209" s="57">
        <f t="shared" si="6"/>
        <v>200888</v>
      </c>
    </row>
    <row r="210" spans="2:6" ht="12.75">
      <c r="B210" s="8" t="s">
        <v>23</v>
      </c>
      <c r="C210" s="57">
        <v>0</v>
      </c>
      <c r="D210" s="17">
        <v>0</v>
      </c>
      <c r="E210" s="17">
        <v>0</v>
      </c>
      <c r="F210" s="57">
        <f t="shared" si="6"/>
        <v>0</v>
      </c>
    </row>
    <row r="211" spans="2:6" ht="22.5">
      <c r="B211" s="8" t="s">
        <v>399</v>
      </c>
      <c r="C211" s="57">
        <v>3636243.74</v>
      </c>
      <c r="D211" s="17">
        <v>0</v>
      </c>
      <c r="E211" s="17">
        <v>0</v>
      </c>
      <c r="F211" s="57">
        <f t="shared" si="6"/>
        <v>3636243.74</v>
      </c>
    </row>
    <row r="212" spans="2:6" ht="22.5">
      <c r="B212" s="8" t="s">
        <v>398</v>
      </c>
      <c r="C212" s="57">
        <v>0</v>
      </c>
      <c r="D212" s="17">
        <v>0</v>
      </c>
      <c r="E212" s="17">
        <v>0</v>
      </c>
      <c r="F212" s="57">
        <f t="shared" si="6"/>
        <v>0</v>
      </c>
    </row>
    <row r="213" spans="2:6" ht="12.75">
      <c r="B213" s="8" t="s">
        <v>24</v>
      </c>
      <c r="C213" s="57">
        <v>51112.06999999995</v>
      </c>
      <c r="D213" s="17">
        <v>0</v>
      </c>
      <c r="E213" s="17">
        <v>0</v>
      </c>
      <c r="F213" s="57">
        <f t="shared" si="6"/>
        <v>51112.06999999995</v>
      </c>
    </row>
    <row r="214" spans="2:6" ht="15">
      <c r="B214" s="9" t="s">
        <v>5</v>
      </c>
      <c r="C214" s="10">
        <v>31769189.830000006</v>
      </c>
      <c r="D214" s="11">
        <f>SUM(D205:D213)</f>
        <v>0</v>
      </c>
      <c r="E214" s="11">
        <f>SUM(E205:E213)</f>
        <v>162597.03</v>
      </c>
      <c r="F214" s="12">
        <f t="shared" si="6"/>
        <v>31606592.800000004</v>
      </c>
    </row>
    <row r="234" ht="12.75">
      <c r="B234" s="56" t="s">
        <v>18</v>
      </c>
    </row>
    <row r="235" spans="2:6" ht="15">
      <c r="B235" s="1" t="s">
        <v>19</v>
      </c>
      <c r="C235" s="2"/>
      <c r="D235" s="2"/>
      <c r="E235" s="3"/>
      <c r="F235" s="3"/>
    </row>
    <row r="236" spans="2:6" ht="15.75">
      <c r="B236" s="1"/>
      <c r="C236" s="4" t="s">
        <v>26</v>
      </c>
      <c r="D236" s="4"/>
      <c r="E236" s="5"/>
      <c r="F236" s="3"/>
    </row>
    <row r="237" spans="2:6" ht="15.75">
      <c r="B237" s="2"/>
      <c r="C237" s="6"/>
      <c r="D237" s="6"/>
      <c r="E237" s="7"/>
      <c r="F237" s="16">
        <v>8</v>
      </c>
    </row>
    <row r="238" spans="2:6" ht="22.5">
      <c r="B238" s="30" t="s">
        <v>7</v>
      </c>
      <c r="C238" s="32" t="s">
        <v>408</v>
      </c>
      <c r="D238" s="32" t="s">
        <v>4</v>
      </c>
      <c r="E238" s="32" t="s">
        <v>6</v>
      </c>
      <c r="F238" s="32" t="s">
        <v>409</v>
      </c>
    </row>
    <row r="239" spans="2:6" ht="12.75">
      <c r="B239" s="31"/>
      <c r="C239" s="33"/>
      <c r="D239" s="33"/>
      <c r="E239" s="33"/>
      <c r="F239" s="32"/>
    </row>
    <row r="240" spans="2:6" ht="12.75">
      <c r="B240" s="8" t="s">
        <v>20</v>
      </c>
      <c r="C240" s="57">
        <v>773316.6700000006</v>
      </c>
      <c r="D240" s="17">
        <v>0</v>
      </c>
      <c r="E240" s="17">
        <v>0</v>
      </c>
      <c r="F240" s="57">
        <f aca="true" t="shared" si="7" ref="F240:F249">+C240+D240-E240</f>
        <v>773316.6700000006</v>
      </c>
    </row>
    <row r="241" spans="2:6" ht="12.75">
      <c r="B241" s="8" t="s">
        <v>21</v>
      </c>
      <c r="C241" s="57">
        <v>360625.68999999994</v>
      </c>
      <c r="D241" s="17">
        <v>0</v>
      </c>
      <c r="E241" s="17">
        <v>0</v>
      </c>
      <c r="F241" s="57">
        <f t="shared" si="7"/>
        <v>360625.68999999994</v>
      </c>
    </row>
    <row r="242" spans="2:6" ht="12.75">
      <c r="B242" s="8" t="s">
        <v>22</v>
      </c>
      <c r="C242" s="57">
        <v>24865160.23</v>
      </c>
      <c r="D242" s="17">
        <v>12721.02</v>
      </c>
      <c r="E242" s="17">
        <v>0</v>
      </c>
      <c r="F242" s="57">
        <f t="shared" si="7"/>
        <v>24877881.25</v>
      </c>
    </row>
    <row r="243" spans="2:6" ht="12.75">
      <c r="B243" s="8" t="s">
        <v>69</v>
      </c>
      <c r="C243" s="57">
        <v>1719246.4</v>
      </c>
      <c r="D243" s="17">
        <v>0</v>
      </c>
      <c r="E243" s="17">
        <v>0</v>
      </c>
      <c r="F243" s="57">
        <f t="shared" si="7"/>
        <v>1719246.4</v>
      </c>
    </row>
    <row r="244" spans="2:6" ht="12.75">
      <c r="B244" s="8" t="s">
        <v>400</v>
      </c>
      <c r="C244" s="57">
        <v>200888</v>
      </c>
      <c r="D244" s="17">
        <v>0</v>
      </c>
      <c r="E244" s="17">
        <v>0</v>
      </c>
      <c r="F244" s="57">
        <f t="shared" si="7"/>
        <v>200888</v>
      </c>
    </row>
    <row r="245" spans="2:6" ht="12.75">
      <c r="B245" s="8" t="s">
        <v>23</v>
      </c>
      <c r="C245" s="57">
        <v>0</v>
      </c>
      <c r="D245" s="17">
        <v>0</v>
      </c>
      <c r="E245" s="17">
        <v>0</v>
      </c>
      <c r="F245" s="57">
        <f t="shared" si="7"/>
        <v>0</v>
      </c>
    </row>
    <row r="246" spans="2:6" ht="22.5">
      <c r="B246" s="8" t="s">
        <v>399</v>
      </c>
      <c r="C246" s="57">
        <v>3636243.74</v>
      </c>
      <c r="D246" s="17">
        <v>0</v>
      </c>
      <c r="E246" s="17">
        <v>0</v>
      </c>
      <c r="F246" s="57">
        <f t="shared" si="7"/>
        <v>3636243.74</v>
      </c>
    </row>
    <row r="247" spans="2:6" ht="22.5">
      <c r="B247" s="8" t="s">
        <v>398</v>
      </c>
      <c r="C247" s="57">
        <v>0</v>
      </c>
      <c r="D247" s="17">
        <v>0</v>
      </c>
      <c r="E247" s="17">
        <v>0</v>
      </c>
      <c r="F247" s="57">
        <f t="shared" si="7"/>
        <v>0</v>
      </c>
    </row>
    <row r="248" spans="2:6" ht="12.75">
      <c r="B248" s="8" t="s">
        <v>24</v>
      </c>
      <c r="C248" s="57">
        <v>51112.06999999995</v>
      </c>
      <c r="D248" s="17">
        <v>0</v>
      </c>
      <c r="E248" s="17">
        <v>0</v>
      </c>
      <c r="F248" s="57">
        <f t="shared" si="7"/>
        <v>51112.06999999995</v>
      </c>
    </row>
    <row r="249" spans="2:6" ht="15">
      <c r="B249" s="9" t="s">
        <v>5</v>
      </c>
      <c r="C249" s="10">
        <v>31606592.800000004</v>
      </c>
      <c r="D249" s="11">
        <f>SUM(D240:D248)</f>
        <v>12721.02</v>
      </c>
      <c r="E249" s="11">
        <f>SUM(E240:E248)</f>
        <v>0</v>
      </c>
      <c r="F249" s="12">
        <f t="shared" si="7"/>
        <v>31619313.820000004</v>
      </c>
    </row>
    <row r="269" ht="12.75">
      <c r="B269" s="56" t="s">
        <v>18</v>
      </c>
    </row>
    <row r="270" spans="2:6" ht="15">
      <c r="B270" s="1" t="s">
        <v>19</v>
      </c>
      <c r="C270" s="2"/>
      <c r="D270" s="2"/>
      <c r="E270" s="3"/>
      <c r="F270" s="3"/>
    </row>
    <row r="271" spans="2:6" ht="15.75">
      <c r="B271" s="1"/>
      <c r="C271" s="4" t="s">
        <v>26</v>
      </c>
      <c r="D271" s="4"/>
      <c r="E271" s="5"/>
      <c r="F271" s="3"/>
    </row>
    <row r="272" spans="2:6" ht="15.75">
      <c r="B272" s="2"/>
      <c r="C272" s="6"/>
      <c r="D272" s="6"/>
      <c r="E272" s="7"/>
      <c r="F272" s="16">
        <v>9</v>
      </c>
    </row>
    <row r="273" spans="2:6" ht="22.5">
      <c r="B273" s="30" t="s">
        <v>7</v>
      </c>
      <c r="C273" s="32" t="s">
        <v>409</v>
      </c>
      <c r="D273" s="32" t="s">
        <v>4</v>
      </c>
      <c r="E273" s="32" t="s">
        <v>6</v>
      </c>
      <c r="F273" s="32" t="s">
        <v>410</v>
      </c>
    </row>
    <row r="274" spans="2:6" ht="12.75">
      <c r="B274" s="31"/>
      <c r="C274" s="33"/>
      <c r="D274" s="33"/>
      <c r="E274" s="33"/>
      <c r="F274" s="32"/>
    </row>
    <row r="275" spans="2:6" ht="12.75">
      <c r="B275" s="8" t="s">
        <v>20</v>
      </c>
      <c r="C275" s="57">
        <v>773316.6700000006</v>
      </c>
      <c r="D275" s="17">
        <v>0</v>
      </c>
      <c r="E275" s="17">
        <v>0</v>
      </c>
      <c r="F275" s="57">
        <f aca="true" t="shared" si="8" ref="F275:F284">+C275+D275-E275</f>
        <v>773316.6700000006</v>
      </c>
    </row>
    <row r="276" spans="2:6" ht="12.75">
      <c r="B276" s="8" t="s">
        <v>21</v>
      </c>
      <c r="C276" s="57">
        <v>360625.68999999994</v>
      </c>
      <c r="D276" s="17">
        <v>0</v>
      </c>
      <c r="E276" s="17">
        <v>0</v>
      </c>
      <c r="F276" s="57">
        <f t="shared" si="8"/>
        <v>360625.68999999994</v>
      </c>
    </row>
    <row r="277" spans="2:6" ht="12.75">
      <c r="B277" s="8" t="s">
        <v>22</v>
      </c>
      <c r="C277" s="57">
        <v>24877881.25</v>
      </c>
      <c r="D277" s="17">
        <v>129047.82</v>
      </c>
      <c r="E277" s="17">
        <v>0</v>
      </c>
      <c r="F277" s="57">
        <f t="shared" si="8"/>
        <v>25006929.07</v>
      </c>
    </row>
    <row r="278" spans="2:6" ht="12.75">
      <c r="B278" s="8" t="s">
        <v>69</v>
      </c>
      <c r="C278" s="57">
        <v>1719246.4</v>
      </c>
      <c r="D278" s="17">
        <v>0</v>
      </c>
      <c r="E278" s="17">
        <v>0</v>
      </c>
      <c r="F278" s="57">
        <f t="shared" si="8"/>
        <v>1719246.4</v>
      </c>
    </row>
    <row r="279" spans="2:6" ht="12.75">
      <c r="B279" s="8" t="s">
        <v>400</v>
      </c>
      <c r="C279" s="57">
        <v>200888</v>
      </c>
      <c r="D279" s="17">
        <v>0</v>
      </c>
      <c r="E279" s="17">
        <v>0</v>
      </c>
      <c r="F279" s="57">
        <f t="shared" si="8"/>
        <v>200888</v>
      </c>
    </row>
    <row r="280" spans="2:6" ht="12.75">
      <c r="B280" s="8" t="s">
        <v>23</v>
      </c>
      <c r="C280" s="57">
        <v>0</v>
      </c>
      <c r="D280" s="17">
        <v>0</v>
      </c>
      <c r="E280" s="17">
        <v>0</v>
      </c>
      <c r="F280" s="57">
        <f t="shared" si="8"/>
        <v>0</v>
      </c>
    </row>
    <row r="281" spans="2:6" ht="22.5">
      <c r="B281" s="8" t="s">
        <v>399</v>
      </c>
      <c r="C281" s="57">
        <v>3636243.74</v>
      </c>
      <c r="D281" s="17">
        <v>0</v>
      </c>
      <c r="E281" s="17">
        <v>0</v>
      </c>
      <c r="F281" s="57">
        <f t="shared" si="8"/>
        <v>3636243.74</v>
      </c>
    </row>
    <row r="282" spans="2:6" ht="22.5">
      <c r="B282" s="8" t="s">
        <v>398</v>
      </c>
      <c r="C282" s="57">
        <v>0</v>
      </c>
      <c r="D282" s="17">
        <v>0</v>
      </c>
      <c r="E282" s="17">
        <v>0</v>
      </c>
      <c r="F282" s="57">
        <f t="shared" si="8"/>
        <v>0</v>
      </c>
    </row>
    <row r="283" spans="2:6" ht="12.75">
      <c r="B283" s="8" t="s">
        <v>24</v>
      </c>
      <c r="C283" s="57">
        <v>51112.06999999995</v>
      </c>
      <c r="D283" s="17">
        <v>61501</v>
      </c>
      <c r="E283" s="17">
        <v>0</v>
      </c>
      <c r="F283" s="57">
        <f t="shared" si="8"/>
        <v>112613.06999999995</v>
      </c>
    </row>
    <row r="284" spans="2:6" ht="15">
      <c r="B284" s="9" t="s">
        <v>5</v>
      </c>
      <c r="C284" s="10">
        <v>31619313.820000004</v>
      </c>
      <c r="D284" s="11">
        <f>SUM(D275:D283)</f>
        <v>190548.82</v>
      </c>
      <c r="E284" s="11">
        <f>SUM(E275:E283)</f>
        <v>0</v>
      </c>
      <c r="F284" s="12">
        <f t="shared" si="8"/>
        <v>31809862.640000004</v>
      </c>
    </row>
    <row r="300" ht="12.75">
      <c r="B300" s="56" t="s">
        <v>18</v>
      </c>
    </row>
    <row r="301" spans="2:6" ht="15">
      <c r="B301" s="1" t="s">
        <v>19</v>
      </c>
      <c r="C301" s="2"/>
      <c r="D301" s="2"/>
      <c r="E301" s="3"/>
      <c r="F301" s="3"/>
    </row>
    <row r="302" spans="2:6" ht="15.75">
      <c r="B302" s="1"/>
      <c r="C302" s="4" t="s">
        <v>26</v>
      </c>
      <c r="D302" s="4"/>
      <c r="E302" s="5"/>
      <c r="F302" s="3"/>
    </row>
    <row r="303" spans="2:6" ht="15.75">
      <c r="B303" s="2"/>
      <c r="C303" s="6"/>
      <c r="D303" s="6"/>
      <c r="E303" s="7"/>
      <c r="F303" s="16">
        <v>10</v>
      </c>
    </row>
    <row r="304" spans="2:6" ht="22.5">
      <c r="B304" s="30" t="s">
        <v>7</v>
      </c>
      <c r="C304" s="32" t="s">
        <v>410</v>
      </c>
      <c r="D304" s="32" t="s">
        <v>4</v>
      </c>
      <c r="E304" s="32" t="s">
        <v>6</v>
      </c>
      <c r="F304" s="32" t="s">
        <v>411</v>
      </c>
    </row>
    <row r="305" spans="2:6" ht="12.75">
      <c r="B305" s="31"/>
      <c r="C305" s="33"/>
      <c r="D305" s="33"/>
      <c r="E305" s="33"/>
      <c r="F305" s="32"/>
    </row>
    <row r="306" spans="2:6" ht="12.75">
      <c r="B306" s="8" t="s">
        <v>20</v>
      </c>
      <c r="C306" s="57">
        <v>773316.6700000006</v>
      </c>
      <c r="D306" s="17">
        <v>0</v>
      </c>
      <c r="E306" s="17">
        <v>0</v>
      </c>
      <c r="F306" s="57">
        <f aca="true" t="shared" si="9" ref="F306:F315">+C306+D306-E306</f>
        <v>773316.6700000006</v>
      </c>
    </row>
    <row r="307" spans="2:6" ht="12.75">
      <c r="B307" s="8" t="s">
        <v>21</v>
      </c>
      <c r="C307" s="57">
        <v>360625.68999999994</v>
      </c>
      <c r="D307" s="17">
        <v>0</v>
      </c>
      <c r="E307" s="17">
        <v>0</v>
      </c>
      <c r="F307" s="57">
        <f t="shared" si="9"/>
        <v>360625.68999999994</v>
      </c>
    </row>
    <row r="308" spans="2:6" ht="12.75">
      <c r="B308" s="8" t="s">
        <v>22</v>
      </c>
      <c r="C308" s="57">
        <v>25006929.07</v>
      </c>
      <c r="D308" s="17">
        <v>0</v>
      </c>
      <c r="E308" s="17">
        <v>0</v>
      </c>
      <c r="F308" s="57">
        <f t="shared" si="9"/>
        <v>25006929.07</v>
      </c>
    </row>
    <row r="309" spans="2:6" ht="12.75">
      <c r="B309" s="8" t="s">
        <v>69</v>
      </c>
      <c r="C309" s="57">
        <v>1719246.4</v>
      </c>
      <c r="D309" s="17">
        <v>0</v>
      </c>
      <c r="E309" s="17">
        <v>0</v>
      </c>
      <c r="F309" s="57">
        <f t="shared" si="9"/>
        <v>1719246.4</v>
      </c>
    </row>
    <row r="310" spans="2:6" ht="12.75">
      <c r="B310" s="8" t="s">
        <v>400</v>
      </c>
      <c r="C310" s="57">
        <v>200888</v>
      </c>
      <c r="D310" s="17">
        <v>0</v>
      </c>
      <c r="E310" s="17">
        <v>0</v>
      </c>
      <c r="F310" s="57">
        <f t="shared" si="9"/>
        <v>200888</v>
      </c>
    </row>
    <row r="311" spans="2:6" ht="12.75">
      <c r="B311" s="8" t="s">
        <v>23</v>
      </c>
      <c r="C311" s="57">
        <v>0</v>
      </c>
      <c r="D311" s="17">
        <v>0</v>
      </c>
      <c r="E311" s="17">
        <v>0</v>
      </c>
      <c r="F311" s="57">
        <f t="shared" si="9"/>
        <v>0</v>
      </c>
    </row>
    <row r="312" spans="2:6" ht="22.5">
      <c r="B312" s="8" t="s">
        <v>399</v>
      </c>
      <c r="C312" s="57">
        <v>3636243.74</v>
      </c>
      <c r="D312" s="17">
        <v>0</v>
      </c>
      <c r="E312" s="17">
        <v>0</v>
      </c>
      <c r="F312" s="57">
        <f t="shared" si="9"/>
        <v>3636243.74</v>
      </c>
    </row>
    <row r="313" spans="2:6" ht="22.5">
      <c r="B313" s="8" t="s">
        <v>398</v>
      </c>
      <c r="C313" s="57">
        <v>0</v>
      </c>
      <c r="D313" s="17">
        <v>0</v>
      </c>
      <c r="E313" s="17">
        <v>0</v>
      </c>
      <c r="F313" s="57">
        <f t="shared" si="9"/>
        <v>0</v>
      </c>
    </row>
    <row r="314" spans="2:6" ht="12.75">
      <c r="B314" s="8" t="s">
        <v>24</v>
      </c>
      <c r="C314" s="57">
        <v>112613.06999999995</v>
      </c>
      <c r="D314" s="17">
        <v>50000</v>
      </c>
      <c r="E314" s="17">
        <v>2721.31</v>
      </c>
      <c r="F314" s="57">
        <f t="shared" si="9"/>
        <v>159891.75999999995</v>
      </c>
    </row>
    <row r="315" spans="2:6" ht="15">
      <c r="B315" s="9" t="s">
        <v>5</v>
      </c>
      <c r="C315" s="10">
        <v>31809862.640000004</v>
      </c>
      <c r="D315" s="11">
        <f>SUM(D306:D314)</f>
        <v>50000</v>
      </c>
      <c r="E315" s="11">
        <f>SUM(E306:E314)</f>
        <v>2721.31</v>
      </c>
      <c r="F315" s="12">
        <f t="shared" si="9"/>
        <v>31857141.330000006</v>
      </c>
    </row>
    <row r="332" ht="12.75">
      <c r="B332" s="56" t="s">
        <v>18</v>
      </c>
    </row>
    <row r="333" spans="2:6" ht="15">
      <c r="B333" s="1" t="s">
        <v>19</v>
      </c>
      <c r="C333" s="2"/>
      <c r="D333" s="2"/>
      <c r="E333" s="3"/>
      <c r="F333" s="3"/>
    </row>
    <row r="334" spans="2:6" ht="15.75">
      <c r="B334" s="1"/>
      <c r="C334" s="4" t="s">
        <v>26</v>
      </c>
      <c r="D334" s="4"/>
      <c r="E334" s="5"/>
      <c r="F334" s="3"/>
    </row>
    <row r="335" spans="2:6" ht="15.75">
      <c r="B335" s="2"/>
      <c r="C335" s="6"/>
      <c r="D335" s="6"/>
      <c r="E335" s="7"/>
      <c r="F335" s="16">
        <v>11</v>
      </c>
    </row>
    <row r="336" spans="2:6" ht="22.5">
      <c r="B336" s="30" t="s">
        <v>7</v>
      </c>
      <c r="C336" s="32" t="s">
        <v>411</v>
      </c>
      <c r="D336" s="32" t="s">
        <v>4</v>
      </c>
      <c r="E336" s="32" t="s">
        <v>6</v>
      </c>
      <c r="F336" s="32" t="s">
        <v>412</v>
      </c>
    </row>
    <row r="337" spans="2:6" ht="12.75">
      <c r="B337" s="31"/>
      <c r="C337" s="33"/>
      <c r="D337" s="33"/>
      <c r="E337" s="33"/>
      <c r="F337" s="32"/>
    </row>
    <row r="338" spans="2:6" ht="12.75">
      <c r="B338" s="8" t="s">
        <v>20</v>
      </c>
      <c r="C338" s="57">
        <v>773316.6700000006</v>
      </c>
      <c r="D338" s="17">
        <v>70507.53</v>
      </c>
      <c r="E338" s="17">
        <v>0</v>
      </c>
      <c r="F338" s="57">
        <f aca="true" t="shared" si="10" ref="F338:F347">+C338+D338-E338</f>
        <v>843824.2000000007</v>
      </c>
    </row>
    <row r="339" spans="2:6" ht="12.75">
      <c r="B339" s="8" t="s">
        <v>21</v>
      </c>
      <c r="C339" s="57">
        <v>360625.68999999994</v>
      </c>
      <c r="D339" s="17">
        <v>0</v>
      </c>
      <c r="E339" s="17">
        <v>0</v>
      </c>
      <c r="F339" s="57">
        <f t="shared" si="10"/>
        <v>360625.68999999994</v>
      </c>
    </row>
    <row r="340" spans="2:6" ht="12.75">
      <c r="B340" s="8" t="s">
        <v>22</v>
      </c>
      <c r="C340" s="57">
        <v>25006929.07</v>
      </c>
      <c r="D340" s="17">
        <v>0</v>
      </c>
      <c r="E340" s="17">
        <v>0</v>
      </c>
      <c r="F340" s="57">
        <f t="shared" si="10"/>
        <v>25006929.07</v>
      </c>
    </row>
    <row r="341" spans="2:6" ht="12.75">
      <c r="B341" s="8" t="s">
        <v>69</v>
      </c>
      <c r="C341" s="57">
        <v>1719246.4</v>
      </c>
      <c r="D341" s="17">
        <v>0</v>
      </c>
      <c r="E341" s="17">
        <v>0</v>
      </c>
      <c r="F341" s="57">
        <f t="shared" si="10"/>
        <v>1719246.4</v>
      </c>
    </row>
    <row r="342" spans="2:6" ht="12.75">
      <c r="B342" s="8" t="s">
        <v>400</v>
      </c>
      <c r="C342" s="57">
        <v>200888</v>
      </c>
      <c r="D342" s="17">
        <v>0</v>
      </c>
      <c r="E342" s="17">
        <v>0</v>
      </c>
      <c r="F342" s="57">
        <f t="shared" si="10"/>
        <v>200888</v>
      </c>
    </row>
    <row r="343" spans="2:6" ht="12.75">
      <c r="B343" s="8" t="s">
        <v>23</v>
      </c>
      <c r="C343" s="57">
        <v>0</v>
      </c>
      <c r="D343" s="17">
        <v>0</v>
      </c>
      <c r="E343" s="17">
        <v>0</v>
      </c>
      <c r="F343" s="57">
        <f t="shared" si="10"/>
        <v>0</v>
      </c>
    </row>
    <row r="344" spans="2:6" ht="22.5">
      <c r="B344" s="8" t="s">
        <v>399</v>
      </c>
      <c r="C344" s="57">
        <v>3636243.74</v>
      </c>
      <c r="D344" s="17">
        <v>0</v>
      </c>
      <c r="E344" s="17">
        <v>0</v>
      </c>
      <c r="F344" s="57">
        <f t="shared" si="10"/>
        <v>3636243.74</v>
      </c>
    </row>
    <row r="345" spans="2:6" ht="22.5">
      <c r="B345" s="8" t="s">
        <v>398</v>
      </c>
      <c r="C345" s="57">
        <v>0</v>
      </c>
      <c r="D345" s="17">
        <v>0</v>
      </c>
      <c r="E345" s="17">
        <v>0</v>
      </c>
      <c r="F345" s="57">
        <f t="shared" si="10"/>
        <v>0</v>
      </c>
    </row>
    <row r="346" spans="2:6" ht="12.75">
      <c r="B346" s="8" t="s">
        <v>24</v>
      </c>
      <c r="C346" s="57">
        <v>159891.75999999995</v>
      </c>
      <c r="D346" s="17">
        <v>1151420.44</v>
      </c>
      <c r="E346" s="17">
        <v>0</v>
      </c>
      <c r="F346" s="57">
        <f t="shared" si="10"/>
        <v>1311312.2</v>
      </c>
    </row>
    <row r="347" spans="2:6" ht="15">
      <c r="B347" s="9" t="s">
        <v>5</v>
      </c>
      <c r="C347" s="10">
        <v>31857141.330000006</v>
      </c>
      <c r="D347" s="11">
        <f>SUM(D338:D346)</f>
        <v>1221927.97</v>
      </c>
      <c r="E347" s="11">
        <f>SUM(E338:E346)</f>
        <v>0</v>
      </c>
      <c r="F347" s="12">
        <f t="shared" si="10"/>
        <v>33079069.300000004</v>
      </c>
    </row>
    <row r="370" ht="12.75">
      <c r="B370" s="56" t="s">
        <v>18</v>
      </c>
    </row>
    <row r="371" spans="2:6" ht="15">
      <c r="B371" s="1" t="s">
        <v>19</v>
      </c>
      <c r="C371" s="2"/>
      <c r="D371" s="2"/>
      <c r="E371" s="3"/>
      <c r="F371" s="3"/>
    </row>
    <row r="372" spans="2:6" ht="15.75">
      <c r="B372" s="1"/>
      <c r="C372" s="4" t="s">
        <v>26</v>
      </c>
      <c r="D372" s="4"/>
      <c r="E372" s="5"/>
      <c r="F372" s="3"/>
    </row>
    <row r="373" spans="2:6" ht="15.75">
      <c r="B373" s="2"/>
      <c r="C373" s="6"/>
      <c r="D373" s="6"/>
      <c r="E373" s="7"/>
      <c r="F373" s="16">
        <v>12</v>
      </c>
    </row>
    <row r="374" spans="2:6" ht="22.5">
      <c r="B374" s="30" t="s">
        <v>7</v>
      </c>
      <c r="C374" s="32" t="s">
        <v>412</v>
      </c>
      <c r="D374" s="32" t="s">
        <v>4</v>
      </c>
      <c r="E374" s="32" t="s">
        <v>6</v>
      </c>
      <c r="F374" s="32" t="s">
        <v>413</v>
      </c>
    </row>
    <row r="375" spans="2:6" ht="12.75">
      <c r="B375" s="31"/>
      <c r="C375" s="33"/>
      <c r="D375" s="33"/>
      <c r="E375" s="33"/>
      <c r="F375" s="32"/>
    </row>
    <row r="376" spans="2:6" ht="12.75">
      <c r="B376" s="8" t="s">
        <v>20</v>
      </c>
      <c r="C376" s="57">
        <v>843824.2000000007</v>
      </c>
      <c r="D376" s="17">
        <v>0</v>
      </c>
      <c r="E376" s="17">
        <v>0</v>
      </c>
      <c r="F376" s="57">
        <f aca="true" t="shared" si="11" ref="F376:F385">+C376+D376-E376</f>
        <v>843824.2000000007</v>
      </c>
    </row>
    <row r="377" spans="2:6" ht="12.75">
      <c r="B377" s="8" t="s">
        <v>21</v>
      </c>
      <c r="C377" s="57">
        <v>360625.68999999994</v>
      </c>
      <c r="D377" s="17">
        <v>0</v>
      </c>
      <c r="E377" s="17">
        <v>0</v>
      </c>
      <c r="F377" s="57">
        <f t="shared" si="11"/>
        <v>360625.68999999994</v>
      </c>
    </row>
    <row r="378" spans="2:6" ht="12.75">
      <c r="B378" s="8" t="s">
        <v>22</v>
      </c>
      <c r="C378" s="57">
        <v>25006929.07</v>
      </c>
      <c r="D378" s="17">
        <v>0</v>
      </c>
      <c r="E378" s="17">
        <v>0</v>
      </c>
      <c r="F378" s="57">
        <f t="shared" si="11"/>
        <v>25006929.07</v>
      </c>
    </row>
    <row r="379" spans="2:6" ht="12.75">
      <c r="B379" s="8" t="s">
        <v>69</v>
      </c>
      <c r="C379" s="57">
        <v>1719246.4</v>
      </c>
      <c r="D379" s="17">
        <v>0</v>
      </c>
      <c r="E379" s="17">
        <v>0</v>
      </c>
      <c r="F379" s="57">
        <f t="shared" si="11"/>
        <v>1719246.4</v>
      </c>
    </row>
    <row r="380" spans="2:6" ht="12.75">
      <c r="B380" s="8" t="s">
        <v>400</v>
      </c>
      <c r="C380" s="57">
        <v>200888</v>
      </c>
      <c r="D380" s="17">
        <v>0</v>
      </c>
      <c r="E380" s="17">
        <v>0</v>
      </c>
      <c r="F380" s="57">
        <f t="shared" si="11"/>
        <v>200888</v>
      </c>
    </row>
    <row r="381" spans="2:6" ht="12.75">
      <c r="B381" s="8" t="s">
        <v>23</v>
      </c>
      <c r="C381" s="57">
        <v>0</v>
      </c>
      <c r="D381" s="17">
        <v>0</v>
      </c>
      <c r="E381" s="17">
        <v>0</v>
      </c>
      <c r="F381" s="57">
        <f t="shared" si="11"/>
        <v>0</v>
      </c>
    </row>
    <row r="382" spans="2:6" ht="22.5">
      <c r="B382" s="8" t="s">
        <v>399</v>
      </c>
      <c r="C382" s="57">
        <v>3636243.74</v>
      </c>
      <c r="D382" s="17">
        <v>0</v>
      </c>
      <c r="E382" s="17">
        <v>0</v>
      </c>
      <c r="F382" s="57">
        <f t="shared" si="11"/>
        <v>3636243.74</v>
      </c>
    </row>
    <row r="383" spans="2:6" ht="22.5">
      <c r="B383" s="8" t="s">
        <v>398</v>
      </c>
      <c r="C383" s="57">
        <v>0</v>
      </c>
      <c r="D383" s="17">
        <v>0</v>
      </c>
      <c r="E383" s="17">
        <v>0</v>
      </c>
      <c r="F383" s="57">
        <f t="shared" si="11"/>
        <v>0</v>
      </c>
    </row>
    <row r="384" spans="2:6" ht="12.75">
      <c r="B384" s="8" t="s">
        <v>24</v>
      </c>
      <c r="C384" s="57">
        <v>1311312.2</v>
      </c>
      <c r="D384" s="17">
        <v>14109.6</v>
      </c>
      <c r="E384" s="17">
        <v>0</v>
      </c>
      <c r="F384" s="57">
        <f t="shared" si="11"/>
        <v>1325421.8</v>
      </c>
    </row>
    <row r="385" spans="2:6" ht="15">
      <c r="B385" s="9" t="s">
        <v>5</v>
      </c>
      <c r="C385" s="10">
        <v>33079069.300000004</v>
      </c>
      <c r="D385" s="11">
        <f>SUM(D376:D384)</f>
        <v>14109.6</v>
      </c>
      <c r="E385" s="11">
        <f>SUM(E376:E384)</f>
        <v>0</v>
      </c>
      <c r="F385" s="12">
        <f t="shared" si="11"/>
        <v>33093178.900000006</v>
      </c>
    </row>
    <row r="399" ht="12.75">
      <c r="B399" s="56" t="s">
        <v>18</v>
      </c>
    </row>
    <row r="400" spans="2:6" ht="15">
      <c r="B400" s="1" t="s">
        <v>19</v>
      </c>
      <c r="C400" s="2"/>
      <c r="D400" s="2"/>
      <c r="E400" s="3"/>
      <c r="F400" s="3"/>
    </row>
    <row r="401" spans="2:6" ht="15.75">
      <c r="B401" s="1"/>
      <c r="C401" s="4" t="s">
        <v>26</v>
      </c>
      <c r="D401" s="4"/>
      <c r="E401" s="5"/>
      <c r="F401" s="3"/>
    </row>
    <row r="402" spans="2:6" ht="15.75">
      <c r="B402" s="2"/>
      <c r="C402" s="6"/>
      <c r="D402" s="6"/>
      <c r="E402" s="7"/>
      <c r="F402" s="16">
        <v>13</v>
      </c>
    </row>
    <row r="403" spans="2:6" ht="22.5">
      <c r="B403" s="30" t="s">
        <v>7</v>
      </c>
      <c r="C403" s="32" t="s">
        <v>413</v>
      </c>
      <c r="D403" s="32" t="s">
        <v>4</v>
      </c>
      <c r="E403" s="32" t="s">
        <v>6</v>
      </c>
      <c r="F403" s="32" t="s">
        <v>414</v>
      </c>
    </row>
    <row r="404" spans="2:6" ht="12.75">
      <c r="B404" s="31"/>
      <c r="C404" s="33"/>
      <c r="D404" s="33"/>
      <c r="E404" s="33"/>
      <c r="F404" s="32"/>
    </row>
    <row r="405" spans="2:6" ht="12.75">
      <c r="B405" s="8" t="s">
        <v>20</v>
      </c>
      <c r="C405" s="57">
        <v>843824.2000000007</v>
      </c>
      <c r="D405" s="17">
        <v>0</v>
      </c>
      <c r="E405" s="17">
        <v>0</v>
      </c>
      <c r="F405" s="57">
        <f aca="true" t="shared" si="12" ref="F405:F414">+C405+D405-E405</f>
        <v>843824.2000000007</v>
      </c>
    </row>
    <row r="406" spans="2:6" ht="12.75">
      <c r="B406" s="8" t="s">
        <v>21</v>
      </c>
      <c r="C406" s="57">
        <v>360625.68999999994</v>
      </c>
      <c r="D406" s="17">
        <v>0</v>
      </c>
      <c r="E406" s="17">
        <v>0</v>
      </c>
      <c r="F406" s="57">
        <f t="shared" si="12"/>
        <v>360625.68999999994</v>
      </c>
    </row>
    <row r="407" spans="2:6" ht="12.75">
      <c r="B407" s="8" t="s">
        <v>22</v>
      </c>
      <c r="C407" s="57">
        <v>25006929.07</v>
      </c>
      <c r="D407" s="17">
        <v>0</v>
      </c>
      <c r="E407" s="17">
        <v>0</v>
      </c>
      <c r="F407" s="57">
        <f t="shared" si="12"/>
        <v>25006929.07</v>
      </c>
    </row>
    <row r="408" spans="2:6" ht="12.75">
      <c r="B408" s="8" t="s">
        <v>69</v>
      </c>
      <c r="C408" s="57">
        <v>1719246.4</v>
      </c>
      <c r="D408" s="17">
        <v>0</v>
      </c>
      <c r="E408" s="17">
        <v>0</v>
      </c>
      <c r="F408" s="57">
        <f t="shared" si="12"/>
        <v>1719246.4</v>
      </c>
    </row>
    <row r="409" spans="2:6" ht="12.75">
      <c r="B409" s="8" t="s">
        <v>400</v>
      </c>
      <c r="C409" s="57">
        <v>200888</v>
      </c>
      <c r="D409" s="17">
        <v>0</v>
      </c>
      <c r="E409" s="17">
        <v>0</v>
      </c>
      <c r="F409" s="57">
        <f t="shared" si="12"/>
        <v>200888</v>
      </c>
    </row>
    <row r="410" spans="2:6" ht="12.75">
      <c r="B410" s="8" t="s">
        <v>23</v>
      </c>
      <c r="C410" s="57">
        <v>0</v>
      </c>
      <c r="D410" s="17">
        <v>0</v>
      </c>
      <c r="E410" s="17">
        <v>0</v>
      </c>
      <c r="F410" s="57">
        <f t="shared" si="12"/>
        <v>0</v>
      </c>
    </row>
    <row r="411" spans="2:6" ht="22.5">
      <c r="B411" s="8" t="s">
        <v>399</v>
      </c>
      <c r="C411" s="57">
        <v>3636243.74</v>
      </c>
      <c r="D411" s="17">
        <v>0</v>
      </c>
      <c r="E411" s="17">
        <v>0</v>
      </c>
      <c r="F411" s="57">
        <f t="shared" si="12"/>
        <v>3636243.74</v>
      </c>
    </row>
    <row r="412" spans="2:6" ht="22.5">
      <c r="B412" s="8" t="s">
        <v>398</v>
      </c>
      <c r="C412" s="57">
        <v>0</v>
      </c>
      <c r="D412" s="17">
        <v>0</v>
      </c>
      <c r="E412" s="17">
        <v>0</v>
      </c>
      <c r="F412" s="57">
        <f t="shared" si="12"/>
        <v>0</v>
      </c>
    </row>
    <row r="413" spans="2:6" ht="12.75">
      <c r="B413" s="8" t="s">
        <v>24</v>
      </c>
      <c r="C413" s="57">
        <v>1325421.8</v>
      </c>
      <c r="D413" s="17">
        <v>0</v>
      </c>
      <c r="E413" s="17">
        <v>76089.18</v>
      </c>
      <c r="F413" s="57">
        <f t="shared" si="12"/>
        <v>1249332.62</v>
      </c>
    </row>
    <row r="414" spans="2:6" ht="15">
      <c r="B414" s="9" t="s">
        <v>5</v>
      </c>
      <c r="C414" s="10">
        <v>33093178.900000006</v>
      </c>
      <c r="D414" s="11">
        <f>SUM(D405:D413)</f>
        <v>0</v>
      </c>
      <c r="E414" s="11">
        <f>SUM(E405:E413)</f>
        <v>76089.18</v>
      </c>
      <c r="F414" s="12">
        <f t="shared" si="12"/>
        <v>33017089.720000006</v>
      </c>
    </row>
    <row r="430" spans="2:6" ht="15">
      <c r="B430" s="1" t="s">
        <v>19</v>
      </c>
      <c r="C430" s="2"/>
      <c r="D430" s="2"/>
      <c r="E430" s="3"/>
      <c r="F430" s="3"/>
    </row>
    <row r="431" spans="2:6" ht="15.75">
      <c r="B431" s="1"/>
      <c r="C431" s="4" t="s">
        <v>26</v>
      </c>
      <c r="D431" s="4"/>
      <c r="E431" s="5"/>
      <c r="F431" s="3"/>
    </row>
    <row r="432" spans="2:6" ht="15.75">
      <c r="B432" s="2"/>
      <c r="C432" s="6"/>
      <c r="D432" s="6"/>
      <c r="E432" s="7"/>
      <c r="F432" s="16">
        <v>14</v>
      </c>
    </row>
    <row r="433" spans="2:6" ht="22.5">
      <c r="B433" s="30" t="s">
        <v>7</v>
      </c>
      <c r="C433" s="32" t="s">
        <v>414</v>
      </c>
      <c r="D433" s="32" t="s">
        <v>4</v>
      </c>
      <c r="E433" s="32" t="s">
        <v>6</v>
      </c>
      <c r="F433" s="32" t="s">
        <v>415</v>
      </c>
    </row>
    <row r="434" spans="2:6" ht="12.75">
      <c r="B434" s="31"/>
      <c r="C434" s="33"/>
      <c r="D434" s="33"/>
      <c r="E434" s="33"/>
      <c r="F434" s="32"/>
    </row>
    <row r="435" spans="2:6" ht="12.75">
      <c r="B435" s="8" t="s">
        <v>20</v>
      </c>
      <c r="C435" s="57">
        <v>843824.2000000007</v>
      </c>
      <c r="D435" s="17">
        <v>0</v>
      </c>
      <c r="E435" s="17">
        <v>0</v>
      </c>
      <c r="F435" s="57">
        <f aca="true" t="shared" si="13" ref="F435:F444">+C435+D435-E435</f>
        <v>843824.2000000007</v>
      </c>
    </row>
    <row r="436" spans="2:6" ht="12.75">
      <c r="B436" s="8" t="s">
        <v>21</v>
      </c>
      <c r="C436" s="57">
        <v>360625.68999999994</v>
      </c>
      <c r="D436" s="17">
        <v>0</v>
      </c>
      <c r="E436" s="17">
        <v>0</v>
      </c>
      <c r="F436" s="57">
        <f t="shared" si="13"/>
        <v>360625.68999999994</v>
      </c>
    </row>
    <row r="437" spans="2:6" ht="12.75">
      <c r="B437" s="8" t="s">
        <v>22</v>
      </c>
      <c r="C437" s="57">
        <v>25006929.07</v>
      </c>
      <c r="D437" s="17">
        <v>0</v>
      </c>
      <c r="E437" s="17">
        <v>0</v>
      </c>
      <c r="F437" s="57">
        <f t="shared" si="13"/>
        <v>25006929.07</v>
      </c>
    </row>
    <row r="438" spans="2:6" ht="12.75">
      <c r="B438" s="8" t="s">
        <v>69</v>
      </c>
      <c r="C438" s="57">
        <v>1719246.4</v>
      </c>
      <c r="D438" s="17">
        <v>0</v>
      </c>
      <c r="E438" s="17">
        <v>0</v>
      </c>
      <c r="F438" s="57">
        <f t="shared" si="13"/>
        <v>1719246.4</v>
      </c>
    </row>
    <row r="439" spans="2:6" ht="12.75">
      <c r="B439" s="8" t="s">
        <v>400</v>
      </c>
      <c r="C439" s="57">
        <v>200888</v>
      </c>
      <c r="D439" s="17">
        <v>0</v>
      </c>
      <c r="E439" s="17">
        <v>0</v>
      </c>
      <c r="F439" s="57">
        <f t="shared" si="13"/>
        <v>200888</v>
      </c>
    </row>
    <row r="440" spans="2:6" ht="12.75">
      <c r="B440" s="8" t="s">
        <v>23</v>
      </c>
      <c r="C440" s="57">
        <v>0</v>
      </c>
      <c r="D440" s="17">
        <v>0</v>
      </c>
      <c r="E440" s="17">
        <v>0</v>
      </c>
      <c r="F440" s="57">
        <f t="shared" si="13"/>
        <v>0</v>
      </c>
    </row>
    <row r="441" spans="2:6" ht="22.5">
      <c r="B441" s="8" t="s">
        <v>399</v>
      </c>
      <c r="C441" s="57">
        <v>3636243.74</v>
      </c>
      <c r="D441" s="17">
        <v>0</v>
      </c>
      <c r="E441" s="17">
        <v>0</v>
      </c>
      <c r="F441" s="57">
        <f t="shared" si="13"/>
        <v>3636243.74</v>
      </c>
    </row>
    <row r="442" spans="2:6" ht="22.5">
      <c r="B442" s="8" t="s">
        <v>398</v>
      </c>
      <c r="C442" s="57">
        <v>0</v>
      </c>
      <c r="D442" s="17">
        <v>0</v>
      </c>
      <c r="E442" s="17">
        <v>0</v>
      </c>
      <c r="F442" s="57">
        <f t="shared" si="13"/>
        <v>0</v>
      </c>
    </row>
    <row r="443" spans="2:6" ht="12.75">
      <c r="B443" s="8" t="s">
        <v>24</v>
      </c>
      <c r="C443" s="57">
        <v>1249332.62</v>
      </c>
      <c r="D443" s="17">
        <v>4060</v>
      </c>
      <c r="E443" s="17">
        <v>474126.55</v>
      </c>
      <c r="F443" s="57">
        <f t="shared" si="13"/>
        <v>779266.0700000001</v>
      </c>
    </row>
    <row r="444" spans="2:6" ht="15">
      <c r="B444" s="9" t="s">
        <v>5</v>
      </c>
      <c r="C444" s="10">
        <v>33017089.720000006</v>
      </c>
      <c r="D444" s="11">
        <f>SUM(D435:D443)</f>
        <v>4060</v>
      </c>
      <c r="E444" s="11">
        <f>SUM(E435:E443)</f>
        <v>474126.55</v>
      </c>
      <c r="F444" s="12">
        <f t="shared" si="13"/>
        <v>32547023.170000006</v>
      </c>
    </row>
    <row r="465" spans="2:6" ht="15">
      <c r="B465" s="1" t="s">
        <v>19</v>
      </c>
      <c r="C465" s="2"/>
      <c r="D465" s="2"/>
      <c r="E465" s="3"/>
      <c r="F465" s="3"/>
    </row>
    <row r="466" spans="2:6" ht="15.75">
      <c r="B466" s="1"/>
      <c r="C466" s="4" t="s">
        <v>26</v>
      </c>
      <c r="D466" s="4"/>
      <c r="E466" s="5"/>
      <c r="F466" s="3"/>
    </row>
    <row r="467" spans="2:6" ht="15.75">
      <c r="B467" s="2"/>
      <c r="C467" s="6"/>
      <c r="D467" s="6"/>
      <c r="E467" s="7"/>
      <c r="F467" s="16">
        <v>15</v>
      </c>
    </row>
    <row r="468" spans="2:6" ht="22.5">
      <c r="B468" s="30" t="s">
        <v>7</v>
      </c>
      <c r="C468" s="32" t="s">
        <v>415</v>
      </c>
      <c r="D468" s="32" t="s">
        <v>4</v>
      </c>
      <c r="E468" s="32" t="s">
        <v>6</v>
      </c>
      <c r="F468" s="32" t="s">
        <v>416</v>
      </c>
    </row>
    <row r="469" spans="2:6" ht="12.75">
      <c r="B469" s="31"/>
      <c r="C469" s="33"/>
      <c r="D469" s="33"/>
      <c r="E469" s="33"/>
      <c r="F469" s="32"/>
    </row>
    <row r="470" spans="2:6" ht="12.75">
      <c r="B470" s="8" t="s">
        <v>20</v>
      </c>
      <c r="C470" s="57">
        <v>843824.2000000007</v>
      </c>
      <c r="D470" s="17">
        <v>0</v>
      </c>
      <c r="E470" s="17">
        <v>0</v>
      </c>
      <c r="F470" s="57">
        <f aca="true" t="shared" si="14" ref="F470:F479">+C470+D470-E470</f>
        <v>843824.2000000007</v>
      </c>
    </row>
    <row r="471" spans="2:6" ht="12.75">
      <c r="B471" s="8" t="s">
        <v>21</v>
      </c>
      <c r="C471" s="57">
        <v>360625.68999999994</v>
      </c>
      <c r="D471" s="17">
        <v>0</v>
      </c>
      <c r="E471" s="17">
        <v>0</v>
      </c>
      <c r="F471" s="57">
        <f t="shared" si="14"/>
        <v>360625.68999999994</v>
      </c>
    </row>
    <row r="472" spans="2:6" ht="12.75">
      <c r="B472" s="8" t="s">
        <v>22</v>
      </c>
      <c r="C472" s="57">
        <v>25006929.07</v>
      </c>
      <c r="D472" s="17">
        <v>22261.8</v>
      </c>
      <c r="E472" s="17">
        <v>0</v>
      </c>
      <c r="F472" s="57">
        <f t="shared" si="14"/>
        <v>25029190.87</v>
      </c>
    </row>
    <row r="473" spans="2:6" ht="12.75">
      <c r="B473" s="8" t="s">
        <v>69</v>
      </c>
      <c r="C473" s="57">
        <v>1719246.4</v>
      </c>
      <c r="D473" s="17">
        <v>0</v>
      </c>
      <c r="E473" s="17">
        <v>0</v>
      </c>
      <c r="F473" s="57">
        <f t="shared" si="14"/>
        <v>1719246.4</v>
      </c>
    </row>
    <row r="474" spans="2:6" ht="12.75">
      <c r="B474" s="8" t="s">
        <v>400</v>
      </c>
      <c r="C474" s="57">
        <v>200888</v>
      </c>
      <c r="D474" s="17">
        <v>0</v>
      </c>
      <c r="E474" s="17">
        <v>0</v>
      </c>
      <c r="F474" s="57">
        <f t="shared" si="14"/>
        <v>200888</v>
      </c>
    </row>
    <row r="475" spans="2:6" ht="12.75">
      <c r="B475" s="8" t="s">
        <v>23</v>
      </c>
      <c r="C475" s="57">
        <v>0</v>
      </c>
      <c r="D475" s="17">
        <v>0</v>
      </c>
      <c r="E475" s="17">
        <v>0</v>
      </c>
      <c r="F475" s="57">
        <f t="shared" si="14"/>
        <v>0</v>
      </c>
    </row>
    <row r="476" spans="2:6" ht="22.5">
      <c r="B476" s="8" t="s">
        <v>399</v>
      </c>
      <c r="C476" s="57">
        <v>3636243.74</v>
      </c>
      <c r="D476" s="17">
        <v>0</v>
      </c>
      <c r="E476" s="17">
        <v>0</v>
      </c>
      <c r="F476" s="57">
        <f t="shared" si="14"/>
        <v>3636243.74</v>
      </c>
    </row>
    <row r="477" spans="2:6" ht="22.5">
      <c r="B477" s="8" t="s">
        <v>398</v>
      </c>
      <c r="C477" s="57">
        <v>0</v>
      </c>
      <c r="D477" s="17">
        <v>0</v>
      </c>
      <c r="E477" s="17">
        <v>0</v>
      </c>
      <c r="F477" s="57">
        <f t="shared" si="14"/>
        <v>0</v>
      </c>
    </row>
    <row r="478" spans="2:6" ht="12.75">
      <c r="B478" s="8" t="s">
        <v>24</v>
      </c>
      <c r="C478" s="57">
        <v>779266.0700000001</v>
      </c>
      <c r="D478" s="17">
        <v>0</v>
      </c>
      <c r="E478" s="17">
        <v>0</v>
      </c>
      <c r="F478" s="57">
        <f t="shared" si="14"/>
        <v>779266.0700000001</v>
      </c>
    </row>
    <row r="479" spans="2:6" ht="15">
      <c r="B479" s="9" t="s">
        <v>5</v>
      </c>
      <c r="C479" s="10">
        <v>32547023.170000006</v>
      </c>
      <c r="D479" s="11">
        <f>SUM(D470:D478)</f>
        <v>22261.8</v>
      </c>
      <c r="E479" s="11">
        <f>SUM(E470:E478)</f>
        <v>0</v>
      </c>
      <c r="F479" s="12">
        <f t="shared" si="14"/>
        <v>32569284.970000006</v>
      </c>
    </row>
    <row r="497" spans="2:6" ht="15">
      <c r="B497" s="1" t="s">
        <v>19</v>
      </c>
      <c r="C497" s="2"/>
      <c r="D497" s="2"/>
      <c r="E497" s="3"/>
      <c r="F497" s="3"/>
    </row>
    <row r="498" spans="2:6" ht="15.75">
      <c r="B498" s="1"/>
      <c r="C498" s="4" t="s">
        <v>26</v>
      </c>
      <c r="D498" s="4"/>
      <c r="E498" s="5"/>
      <c r="F498" s="3"/>
    </row>
    <row r="499" spans="2:6" ht="15.75">
      <c r="B499" s="2"/>
      <c r="C499" s="6"/>
      <c r="D499" s="6"/>
      <c r="E499" s="7"/>
      <c r="F499" s="16">
        <v>16</v>
      </c>
    </row>
    <row r="500" spans="2:6" ht="22.5">
      <c r="B500" s="30" t="s">
        <v>7</v>
      </c>
      <c r="C500" s="32" t="s">
        <v>416</v>
      </c>
      <c r="D500" s="32" t="s">
        <v>4</v>
      </c>
      <c r="E500" s="32" t="s">
        <v>6</v>
      </c>
      <c r="F500" s="32" t="s">
        <v>417</v>
      </c>
    </row>
    <row r="501" spans="2:6" ht="12.75">
      <c r="B501" s="31"/>
      <c r="C501" s="33"/>
      <c r="D501" s="33"/>
      <c r="E501" s="33"/>
      <c r="F501" s="32"/>
    </row>
    <row r="502" spans="2:6" ht="12.75">
      <c r="B502" s="8" t="s">
        <v>20</v>
      </c>
      <c r="C502" s="57">
        <v>843824.2000000007</v>
      </c>
      <c r="D502" s="17">
        <v>0</v>
      </c>
      <c r="E502" s="17">
        <v>0</v>
      </c>
      <c r="F502" s="57">
        <f aca="true" t="shared" si="15" ref="F502:F511">+C502+D502-E502</f>
        <v>843824.2000000007</v>
      </c>
    </row>
    <row r="503" spans="2:6" ht="12.75">
      <c r="B503" s="8" t="s">
        <v>21</v>
      </c>
      <c r="C503" s="57">
        <v>360625.68999999994</v>
      </c>
      <c r="D503" s="17">
        <v>0</v>
      </c>
      <c r="E503" s="17">
        <v>0</v>
      </c>
      <c r="F503" s="57">
        <f t="shared" si="15"/>
        <v>360625.68999999994</v>
      </c>
    </row>
    <row r="504" spans="2:6" ht="12.75">
      <c r="B504" s="8" t="s">
        <v>22</v>
      </c>
      <c r="C504" s="57">
        <v>25029190.87</v>
      </c>
      <c r="D504" s="17">
        <v>0</v>
      </c>
      <c r="E504" s="17">
        <v>0</v>
      </c>
      <c r="F504" s="57">
        <f t="shared" si="15"/>
        <v>25029190.87</v>
      </c>
    </row>
    <row r="505" spans="2:6" ht="12.75">
      <c r="B505" s="8" t="s">
        <v>69</v>
      </c>
      <c r="C505" s="57">
        <v>1719246.4</v>
      </c>
      <c r="D505" s="17">
        <v>0</v>
      </c>
      <c r="E505" s="17">
        <v>0</v>
      </c>
      <c r="F505" s="57">
        <f t="shared" si="15"/>
        <v>1719246.4</v>
      </c>
    </row>
    <row r="506" spans="2:6" ht="12.75">
      <c r="B506" s="8" t="s">
        <v>400</v>
      </c>
      <c r="C506" s="57">
        <v>200888</v>
      </c>
      <c r="D506" s="17">
        <v>0</v>
      </c>
      <c r="E506" s="17">
        <v>0</v>
      </c>
      <c r="F506" s="57">
        <f t="shared" si="15"/>
        <v>200888</v>
      </c>
    </row>
    <row r="507" spans="2:6" ht="12.75">
      <c r="B507" s="8" t="s">
        <v>23</v>
      </c>
      <c r="C507" s="57">
        <v>0</v>
      </c>
      <c r="D507" s="17">
        <v>0</v>
      </c>
      <c r="E507" s="17">
        <v>0</v>
      </c>
      <c r="F507" s="57">
        <f t="shared" si="15"/>
        <v>0</v>
      </c>
    </row>
    <row r="508" spans="2:6" ht="22.5">
      <c r="B508" s="8" t="s">
        <v>399</v>
      </c>
      <c r="C508" s="57">
        <v>3636243.74</v>
      </c>
      <c r="D508" s="17">
        <v>0</v>
      </c>
      <c r="E508" s="17">
        <v>0</v>
      </c>
      <c r="F508" s="57">
        <f t="shared" si="15"/>
        <v>3636243.74</v>
      </c>
    </row>
    <row r="509" spans="2:6" ht="22.5">
      <c r="B509" s="8" t="s">
        <v>398</v>
      </c>
      <c r="C509" s="57">
        <v>0</v>
      </c>
      <c r="D509" s="17">
        <v>0</v>
      </c>
      <c r="E509" s="17">
        <v>0</v>
      </c>
      <c r="F509" s="57">
        <f t="shared" si="15"/>
        <v>0</v>
      </c>
    </row>
    <row r="510" spans="2:6" ht="12.75">
      <c r="B510" s="8" t="s">
        <v>24</v>
      </c>
      <c r="C510" s="57">
        <v>779266.0700000001</v>
      </c>
      <c r="D510" s="17">
        <v>14110.8</v>
      </c>
      <c r="E510" s="17">
        <v>68557.72</v>
      </c>
      <c r="F510" s="57">
        <f t="shared" si="15"/>
        <v>724819.1500000001</v>
      </c>
    </row>
    <row r="511" spans="2:6" ht="15">
      <c r="B511" s="9" t="s">
        <v>5</v>
      </c>
      <c r="C511" s="10">
        <v>32569284.970000006</v>
      </c>
      <c r="D511" s="11">
        <f>SUM(D502:D510)</f>
        <v>14110.8</v>
      </c>
      <c r="E511" s="11">
        <f>SUM(E502:E510)</f>
        <v>68557.72</v>
      </c>
      <c r="F511" s="12">
        <f t="shared" si="15"/>
        <v>32514838.05000001</v>
      </c>
    </row>
    <row r="529" spans="2:6" ht="15">
      <c r="B529" s="1" t="s">
        <v>19</v>
      </c>
      <c r="C529" s="2"/>
      <c r="D529" s="2"/>
      <c r="E529" s="3"/>
      <c r="F529" s="3"/>
    </row>
    <row r="530" spans="2:6" ht="15.75">
      <c r="B530" s="1"/>
      <c r="C530" s="4" t="s">
        <v>26</v>
      </c>
      <c r="D530" s="4"/>
      <c r="E530" s="5"/>
      <c r="F530" s="3"/>
    </row>
    <row r="531" spans="2:6" ht="15.75">
      <c r="B531" s="2"/>
      <c r="C531" s="6"/>
      <c r="D531" s="6"/>
      <c r="E531" s="7"/>
      <c r="F531" s="16">
        <v>17</v>
      </c>
    </row>
    <row r="532" spans="2:6" ht="22.5">
      <c r="B532" s="30" t="s">
        <v>7</v>
      </c>
      <c r="C532" s="32" t="s">
        <v>417</v>
      </c>
      <c r="D532" s="32" t="s">
        <v>4</v>
      </c>
      <c r="E532" s="32" t="s">
        <v>6</v>
      </c>
      <c r="F532" s="32" t="s">
        <v>418</v>
      </c>
    </row>
    <row r="533" spans="2:6" ht="12.75">
      <c r="B533" s="31"/>
      <c r="C533" s="33"/>
      <c r="D533" s="33"/>
      <c r="E533" s="33"/>
      <c r="F533" s="32"/>
    </row>
    <row r="534" spans="2:6" ht="12.75">
      <c r="B534" s="8" t="s">
        <v>20</v>
      </c>
      <c r="C534" s="57">
        <v>843824.2000000007</v>
      </c>
      <c r="D534" s="17">
        <v>276076.89</v>
      </c>
      <c r="E534" s="17">
        <v>0</v>
      </c>
      <c r="F534" s="57">
        <f aca="true" t="shared" si="16" ref="F534:F543">+C534+D534-E534</f>
        <v>1119901.0900000008</v>
      </c>
    </row>
    <row r="535" spans="2:6" ht="12.75">
      <c r="B535" s="8" t="s">
        <v>21</v>
      </c>
      <c r="C535" s="57">
        <v>360625.68999999994</v>
      </c>
      <c r="D535" s="17">
        <v>0</v>
      </c>
      <c r="E535" s="17">
        <v>0</v>
      </c>
      <c r="F535" s="57">
        <f t="shared" si="16"/>
        <v>360625.68999999994</v>
      </c>
    </row>
    <row r="536" spans="2:6" ht="12.75">
      <c r="B536" s="8" t="s">
        <v>22</v>
      </c>
      <c r="C536" s="57">
        <v>25029190.87</v>
      </c>
      <c r="D536" s="17">
        <v>0</v>
      </c>
      <c r="E536" s="17">
        <v>0</v>
      </c>
      <c r="F536" s="57">
        <f t="shared" si="16"/>
        <v>25029190.87</v>
      </c>
    </row>
    <row r="537" spans="2:6" ht="12.75">
      <c r="B537" s="8" t="s">
        <v>69</v>
      </c>
      <c r="C537" s="57">
        <v>1719246.4</v>
      </c>
      <c r="D537" s="17">
        <v>0</v>
      </c>
      <c r="E537" s="17">
        <v>0</v>
      </c>
      <c r="F537" s="57">
        <f t="shared" si="16"/>
        <v>1719246.4</v>
      </c>
    </row>
    <row r="538" spans="2:6" ht="12.75">
      <c r="B538" s="8" t="s">
        <v>400</v>
      </c>
      <c r="C538" s="57">
        <v>200888</v>
      </c>
      <c r="D538" s="17">
        <v>0</v>
      </c>
      <c r="E538" s="17">
        <v>0</v>
      </c>
      <c r="F538" s="57">
        <f t="shared" si="16"/>
        <v>200888</v>
      </c>
    </row>
    <row r="539" spans="2:6" ht="12.75">
      <c r="B539" s="8" t="s">
        <v>23</v>
      </c>
      <c r="C539" s="57">
        <v>0</v>
      </c>
      <c r="D539" s="17">
        <v>0</v>
      </c>
      <c r="E539" s="17">
        <v>0</v>
      </c>
      <c r="F539" s="57">
        <f t="shared" si="16"/>
        <v>0</v>
      </c>
    </row>
    <row r="540" spans="2:6" ht="22.5">
      <c r="B540" s="8" t="s">
        <v>399</v>
      </c>
      <c r="C540" s="57">
        <v>3636243.74</v>
      </c>
      <c r="D540" s="17">
        <v>0</v>
      </c>
      <c r="E540" s="17">
        <v>0</v>
      </c>
      <c r="F540" s="57">
        <f t="shared" si="16"/>
        <v>3636243.74</v>
      </c>
    </row>
    <row r="541" spans="2:6" ht="22.5">
      <c r="B541" s="8" t="s">
        <v>398</v>
      </c>
      <c r="C541" s="57">
        <v>0</v>
      </c>
      <c r="D541" s="17">
        <v>0</v>
      </c>
      <c r="E541" s="17">
        <v>0</v>
      </c>
      <c r="F541" s="57">
        <f t="shared" si="16"/>
        <v>0</v>
      </c>
    </row>
    <row r="542" spans="2:6" ht="12.75">
      <c r="B542" s="8" t="s">
        <v>24</v>
      </c>
      <c r="C542" s="57">
        <v>724819.1500000001</v>
      </c>
      <c r="D542" s="17">
        <v>3600</v>
      </c>
      <c r="E542" s="17">
        <v>0</v>
      </c>
      <c r="F542" s="57">
        <f t="shared" si="16"/>
        <v>728419.1500000001</v>
      </c>
    </row>
    <row r="543" spans="2:6" ht="15">
      <c r="B543" s="9" t="s">
        <v>5</v>
      </c>
      <c r="C543" s="10">
        <v>32514838.05000001</v>
      </c>
      <c r="D543" s="11">
        <f>SUM(D534:D542)</f>
        <v>279676.89</v>
      </c>
      <c r="E543" s="11">
        <f>SUM(E534:E542)</f>
        <v>0</v>
      </c>
      <c r="F543" s="12">
        <f t="shared" si="16"/>
        <v>32794514.94000001</v>
      </c>
    </row>
    <row r="565" spans="2:6" ht="15">
      <c r="B565" s="1" t="s">
        <v>19</v>
      </c>
      <c r="C565" s="2"/>
      <c r="D565" s="2"/>
      <c r="E565" s="3"/>
      <c r="F565" s="3"/>
    </row>
    <row r="566" spans="2:6" ht="15.75">
      <c r="B566" s="1"/>
      <c r="C566" s="4" t="s">
        <v>26</v>
      </c>
      <c r="D566" s="4"/>
      <c r="E566" s="5"/>
      <c r="F566" s="3"/>
    </row>
    <row r="567" spans="2:6" ht="15.75">
      <c r="B567" s="2"/>
      <c r="C567" s="6"/>
      <c r="D567" s="6"/>
      <c r="E567" s="7"/>
      <c r="F567" s="16">
        <v>18</v>
      </c>
    </row>
    <row r="568" spans="2:6" ht="22.5">
      <c r="B568" s="30" t="s">
        <v>7</v>
      </c>
      <c r="C568" s="32" t="s">
        <v>418</v>
      </c>
      <c r="D568" s="32" t="s">
        <v>4</v>
      </c>
      <c r="E568" s="32" t="s">
        <v>6</v>
      </c>
      <c r="F568" s="32" t="s">
        <v>419</v>
      </c>
    </row>
    <row r="569" spans="2:6" ht="12.75">
      <c r="B569" s="31"/>
      <c r="C569" s="33"/>
      <c r="D569" s="33"/>
      <c r="E569" s="33"/>
      <c r="F569" s="32"/>
    </row>
    <row r="570" spans="2:6" ht="12.75">
      <c r="B570" s="8" t="s">
        <v>20</v>
      </c>
      <c r="C570" s="57">
        <v>1119901.0900000008</v>
      </c>
      <c r="D570" s="17">
        <v>0</v>
      </c>
      <c r="E570" s="17">
        <v>0</v>
      </c>
      <c r="F570" s="57">
        <f aca="true" t="shared" si="17" ref="F570:F579">+C570+D570-E570</f>
        <v>1119901.0900000008</v>
      </c>
    </row>
    <row r="571" spans="2:6" ht="12.75">
      <c r="B571" s="8" t="s">
        <v>21</v>
      </c>
      <c r="C571" s="57">
        <v>360625.68999999994</v>
      </c>
      <c r="D571" s="17">
        <v>0</v>
      </c>
      <c r="E571" s="17">
        <v>0</v>
      </c>
      <c r="F571" s="57">
        <f t="shared" si="17"/>
        <v>360625.68999999994</v>
      </c>
    </row>
    <row r="572" spans="2:6" ht="12.75">
      <c r="B572" s="8" t="s">
        <v>22</v>
      </c>
      <c r="C572" s="57">
        <v>25029190.87</v>
      </c>
      <c r="D572" s="17">
        <v>91167.34</v>
      </c>
      <c r="E572" s="17">
        <v>0</v>
      </c>
      <c r="F572" s="57">
        <f t="shared" si="17"/>
        <v>25120358.21</v>
      </c>
    </row>
    <row r="573" spans="2:6" ht="12.75">
      <c r="B573" s="8" t="s">
        <v>69</v>
      </c>
      <c r="C573" s="57">
        <v>1719246.4</v>
      </c>
      <c r="D573" s="17">
        <v>0</v>
      </c>
      <c r="E573" s="17">
        <v>0</v>
      </c>
      <c r="F573" s="57">
        <f t="shared" si="17"/>
        <v>1719246.4</v>
      </c>
    </row>
    <row r="574" spans="2:6" ht="12.75">
      <c r="B574" s="8" t="s">
        <v>400</v>
      </c>
      <c r="C574" s="57">
        <v>200888</v>
      </c>
      <c r="D574" s="17">
        <v>0</v>
      </c>
      <c r="E574" s="17">
        <v>0</v>
      </c>
      <c r="F574" s="57">
        <f t="shared" si="17"/>
        <v>200888</v>
      </c>
    </row>
    <row r="575" spans="2:6" ht="12.75">
      <c r="B575" s="8" t="s">
        <v>23</v>
      </c>
      <c r="C575" s="57">
        <v>0</v>
      </c>
      <c r="D575" s="17">
        <v>0</v>
      </c>
      <c r="E575" s="17">
        <v>0</v>
      </c>
      <c r="F575" s="57">
        <f t="shared" si="17"/>
        <v>0</v>
      </c>
    </row>
    <row r="576" spans="2:6" ht="22.5">
      <c r="B576" s="8" t="s">
        <v>399</v>
      </c>
      <c r="C576" s="57">
        <v>3636243.74</v>
      </c>
      <c r="D576" s="17">
        <v>0</v>
      </c>
      <c r="E576" s="17">
        <v>0</v>
      </c>
      <c r="F576" s="57">
        <f t="shared" si="17"/>
        <v>3636243.74</v>
      </c>
    </row>
    <row r="577" spans="2:6" ht="22.5">
      <c r="B577" s="8" t="s">
        <v>398</v>
      </c>
      <c r="C577" s="57">
        <v>0</v>
      </c>
      <c r="D577" s="17">
        <v>0</v>
      </c>
      <c r="E577" s="17">
        <v>0</v>
      </c>
      <c r="F577" s="57">
        <f t="shared" si="17"/>
        <v>0</v>
      </c>
    </row>
    <row r="578" spans="2:6" ht="12.75">
      <c r="B578" s="8" t="s">
        <v>24</v>
      </c>
      <c r="C578" s="57">
        <v>728419.1500000001</v>
      </c>
      <c r="D578" s="17">
        <v>0</v>
      </c>
      <c r="E578" s="17">
        <v>0</v>
      </c>
      <c r="F578" s="57">
        <f t="shared" si="17"/>
        <v>728419.1500000001</v>
      </c>
    </row>
    <row r="579" spans="2:6" ht="15">
      <c r="B579" s="9" t="s">
        <v>5</v>
      </c>
      <c r="C579" s="10">
        <v>32794514.94000001</v>
      </c>
      <c r="D579" s="11">
        <f>SUM(D570:D578)</f>
        <v>91167.34</v>
      </c>
      <c r="E579" s="11">
        <f>SUM(E570:E578)</f>
        <v>0</v>
      </c>
      <c r="F579" s="12">
        <f t="shared" si="17"/>
        <v>32885682.28000001</v>
      </c>
    </row>
    <row r="596" ht="12.75">
      <c r="B596" s="56" t="s">
        <v>18</v>
      </c>
    </row>
    <row r="597" spans="2:6" ht="15">
      <c r="B597" s="1" t="s">
        <v>19</v>
      </c>
      <c r="C597" s="2"/>
      <c r="D597" s="2"/>
      <c r="E597" s="3"/>
      <c r="F597" s="3"/>
    </row>
    <row r="598" spans="2:6" ht="15.75">
      <c r="B598" s="1"/>
      <c r="C598" s="4" t="s">
        <v>26</v>
      </c>
      <c r="D598" s="4"/>
      <c r="E598" s="5"/>
      <c r="F598" s="3"/>
    </row>
    <row r="599" spans="2:6" ht="15.75">
      <c r="B599" s="2"/>
      <c r="C599" s="6"/>
      <c r="D599" s="6"/>
      <c r="E599" s="7"/>
      <c r="F599" s="16">
        <v>19</v>
      </c>
    </row>
    <row r="600" spans="2:6" ht="22.5">
      <c r="B600" s="30" t="s">
        <v>7</v>
      </c>
      <c r="C600" s="32" t="s">
        <v>419</v>
      </c>
      <c r="D600" s="32" t="s">
        <v>4</v>
      </c>
      <c r="E600" s="32" t="s">
        <v>6</v>
      </c>
      <c r="F600" s="32" t="s">
        <v>420</v>
      </c>
    </row>
    <row r="601" spans="2:6" ht="12.75">
      <c r="B601" s="31"/>
      <c r="C601" s="33"/>
      <c r="D601" s="33"/>
      <c r="E601" s="33"/>
      <c r="F601" s="32"/>
    </row>
    <row r="602" spans="2:6" ht="12.75">
      <c r="B602" s="8" t="s">
        <v>20</v>
      </c>
      <c r="C602" s="57">
        <v>1119901.0900000008</v>
      </c>
      <c r="D602" s="17">
        <v>0</v>
      </c>
      <c r="E602" s="17">
        <v>0</v>
      </c>
      <c r="F602" s="57">
        <f aca="true" t="shared" si="18" ref="F602:F611">+C602+D602-E602</f>
        <v>1119901.0900000008</v>
      </c>
    </row>
    <row r="603" spans="2:6" ht="12.75">
      <c r="B603" s="8" t="s">
        <v>21</v>
      </c>
      <c r="C603" s="57">
        <v>360625.68999999994</v>
      </c>
      <c r="D603" s="17">
        <v>0</v>
      </c>
      <c r="E603" s="17">
        <v>0</v>
      </c>
      <c r="F603" s="57">
        <f t="shared" si="18"/>
        <v>360625.68999999994</v>
      </c>
    </row>
    <row r="604" spans="2:6" ht="12.75">
      <c r="B604" s="8" t="s">
        <v>22</v>
      </c>
      <c r="C604" s="57">
        <v>25120358.21</v>
      </c>
      <c r="D604" s="17">
        <v>0</v>
      </c>
      <c r="E604" s="17">
        <v>0</v>
      </c>
      <c r="F604" s="57">
        <f t="shared" si="18"/>
        <v>25120358.21</v>
      </c>
    </row>
    <row r="605" spans="2:6" ht="12.75">
      <c r="B605" s="8" t="s">
        <v>69</v>
      </c>
      <c r="C605" s="57">
        <v>1719246.4</v>
      </c>
      <c r="D605" s="17">
        <v>0</v>
      </c>
      <c r="E605" s="17">
        <v>0</v>
      </c>
      <c r="F605" s="57">
        <f t="shared" si="18"/>
        <v>1719246.4</v>
      </c>
    </row>
    <row r="606" spans="2:6" ht="12.75">
      <c r="B606" s="8" t="s">
        <v>400</v>
      </c>
      <c r="C606" s="57">
        <v>200888</v>
      </c>
      <c r="D606" s="17">
        <v>0</v>
      </c>
      <c r="E606" s="17">
        <v>0</v>
      </c>
      <c r="F606" s="57">
        <f t="shared" si="18"/>
        <v>200888</v>
      </c>
    </row>
    <row r="607" spans="2:6" ht="12.75">
      <c r="B607" s="8" t="s">
        <v>23</v>
      </c>
      <c r="C607" s="57">
        <v>0</v>
      </c>
      <c r="D607" s="17">
        <v>0</v>
      </c>
      <c r="E607" s="17">
        <v>0</v>
      </c>
      <c r="F607" s="57">
        <f t="shared" si="18"/>
        <v>0</v>
      </c>
    </row>
    <row r="608" spans="2:6" ht="22.5">
      <c r="B608" s="8" t="s">
        <v>399</v>
      </c>
      <c r="C608" s="57">
        <v>3636243.74</v>
      </c>
      <c r="D608" s="17">
        <v>0</v>
      </c>
      <c r="E608" s="17">
        <v>0</v>
      </c>
      <c r="F608" s="57">
        <f t="shared" si="18"/>
        <v>3636243.74</v>
      </c>
    </row>
    <row r="609" spans="2:6" ht="22.5">
      <c r="B609" s="8" t="s">
        <v>398</v>
      </c>
      <c r="C609" s="57">
        <v>0</v>
      </c>
      <c r="D609" s="17">
        <v>0</v>
      </c>
      <c r="E609" s="17">
        <v>0</v>
      </c>
      <c r="F609" s="57">
        <f t="shared" si="18"/>
        <v>0</v>
      </c>
    </row>
    <row r="610" spans="2:6" ht="12.75">
      <c r="B610" s="8" t="s">
        <v>24</v>
      </c>
      <c r="C610" s="57">
        <v>728419.1500000001</v>
      </c>
      <c r="D610" s="17">
        <v>0</v>
      </c>
      <c r="E610" s="17">
        <v>54462.91</v>
      </c>
      <c r="F610" s="57">
        <f t="shared" si="18"/>
        <v>673956.2400000001</v>
      </c>
    </row>
    <row r="611" spans="2:6" ht="15">
      <c r="B611" s="9" t="s">
        <v>5</v>
      </c>
      <c r="C611" s="10">
        <v>32885682.28000001</v>
      </c>
      <c r="D611" s="11">
        <f>SUM(D602:D610)</f>
        <v>0</v>
      </c>
      <c r="E611" s="11">
        <f>SUM(E602:E610)</f>
        <v>54462.91</v>
      </c>
      <c r="F611" s="12">
        <f t="shared" si="18"/>
        <v>32831219.37000001</v>
      </c>
    </row>
    <row r="628" ht="12.75">
      <c r="B628" s="56" t="s">
        <v>18</v>
      </c>
    </row>
    <row r="629" spans="2:6" ht="15">
      <c r="B629" s="1" t="s">
        <v>19</v>
      </c>
      <c r="C629" s="2"/>
      <c r="D629" s="2"/>
      <c r="E629" s="3"/>
      <c r="F629" s="3"/>
    </row>
    <row r="630" spans="2:6" ht="15.75">
      <c r="B630" s="1"/>
      <c r="C630" s="4" t="s">
        <v>26</v>
      </c>
      <c r="D630" s="4"/>
      <c r="E630" s="5"/>
      <c r="F630" s="3"/>
    </row>
    <row r="631" spans="2:6" ht="15.75">
      <c r="B631" s="2"/>
      <c r="C631" s="6"/>
      <c r="D631" s="6"/>
      <c r="E631" s="7"/>
      <c r="F631" s="16">
        <v>20</v>
      </c>
    </row>
    <row r="632" spans="2:6" ht="22.5">
      <c r="B632" s="30" t="s">
        <v>7</v>
      </c>
      <c r="C632" s="32" t="s">
        <v>420</v>
      </c>
      <c r="D632" s="32" t="s">
        <v>4</v>
      </c>
      <c r="E632" s="32" t="s">
        <v>6</v>
      </c>
      <c r="F632" s="32" t="s">
        <v>421</v>
      </c>
    </row>
    <row r="633" spans="2:6" ht="12.75">
      <c r="B633" s="31"/>
      <c r="C633" s="33"/>
      <c r="D633" s="33"/>
      <c r="E633" s="33"/>
      <c r="F633" s="32"/>
    </row>
    <row r="634" spans="2:6" ht="12.75">
      <c r="B634" s="8" t="s">
        <v>20</v>
      </c>
      <c r="C634" s="57">
        <v>1119901.0900000008</v>
      </c>
      <c r="D634" s="17">
        <v>3257.76</v>
      </c>
      <c r="E634" s="17">
        <v>0</v>
      </c>
      <c r="F634" s="57">
        <f aca="true" t="shared" si="19" ref="F634:F643">+C634+D634-E634</f>
        <v>1123158.8500000008</v>
      </c>
    </row>
    <row r="635" spans="2:6" ht="12.75">
      <c r="B635" s="8" t="s">
        <v>21</v>
      </c>
      <c r="C635" s="57">
        <v>360625.68999999994</v>
      </c>
      <c r="D635" s="17">
        <v>0</v>
      </c>
      <c r="E635" s="17">
        <v>0</v>
      </c>
      <c r="F635" s="57">
        <f t="shared" si="19"/>
        <v>360625.68999999994</v>
      </c>
    </row>
    <row r="636" spans="2:6" ht="12.75">
      <c r="B636" s="8" t="s">
        <v>22</v>
      </c>
      <c r="C636" s="57">
        <v>25120358.21</v>
      </c>
      <c r="D636" s="17">
        <v>0</v>
      </c>
      <c r="E636" s="17">
        <v>0</v>
      </c>
      <c r="F636" s="57">
        <f t="shared" si="19"/>
        <v>25120358.21</v>
      </c>
    </row>
    <row r="637" spans="2:6" ht="12.75">
      <c r="B637" s="8" t="s">
        <v>69</v>
      </c>
      <c r="C637" s="57">
        <v>1719246.4</v>
      </c>
      <c r="D637" s="17">
        <v>0</v>
      </c>
      <c r="E637" s="17">
        <v>0</v>
      </c>
      <c r="F637" s="57">
        <f t="shared" si="19"/>
        <v>1719246.4</v>
      </c>
    </row>
    <row r="638" spans="2:6" ht="12.75">
      <c r="B638" s="8" t="s">
        <v>400</v>
      </c>
      <c r="C638" s="57">
        <v>200888</v>
      </c>
      <c r="D638" s="17">
        <v>0</v>
      </c>
      <c r="E638" s="17">
        <v>0</v>
      </c>
      <c r="F638" s="57">
        <f t="shared" si="19"/>
        <v>200888</v>
      </c>
    </row>
    <row r="639" spans="2:6" ht="12.75">
      <c r="B639" s="8" t="s">
        <v>23</v>
      </c>
      <c r="C639" s="57">
        <v>0</v>
      </c>
      <c r="D639" s="17">
        <v>0</v>
      </c>
      <c r="E639" s="17">
        <v>0</v>
      </c>
      <c r="F639" s="57">
        <f t="shared" si="19"/>
        <v>0</v>
      </c>
    </row>
    <row r="640" spans="2:6" ht="22.5">
      <c r="B640" s="8" t="s">
        <v>399</v>
      </c>
      <c r="C640" s="57">
        <v>3636243.74</v>
      </c>
      <c r="D640" s="17">
        <v>0</v>
      </c>
      <c r="E640" s="17">
        <v>0</v>
      </c>
      <c r="F640" s="57">
        <f t="shared" si="19"/>
        <v>3636243.74</v>
      </c>
    </row>
    <row r="641" spans="2:6" ht="22.5">
      <c r="B641" s="8" t="s">
        <v>398</v>
      </c>
      <c r="C641" s="57">
        <v>0</v>
      </c>
      <c r="D641" s="17">
        <v>0</v>
      </c>
      <c r="E641" s="17">
        <v>0</v>
      </c>
      <c r="F641" s="57">
        <f t="shared" si="19"/>
        <v>0</v>
      </c>
    </row>
    <row r="642" spans="2:6" ht="12.75">
      <c r="B642" s="8" t="s">
        <v>24</v>
      </c>
      <c r="C642" s="57">
        <v>673956.2400000001</v>
      </c>
      <c r="D642" s="17">
        <v>0</v>
      </c>
      <c r="E642" s="17">
        <v>0</v>
      </c>
      <c r="F642" s="57">
        <f t="shared" si="19"/>
        <v>673956.2400000001</v>
      </c>
    </row>
    <row r="643" spans="2:6" ht="15">
      <c r="B643" s="9" t="s">
        <v>5</v>
      </c>
      <c r="C643" s="10">
        <v>32831219.37000001</v>
      </c>
      <c r="D643" s="11">
        <f>SUM(D634:D642)</f>
        <v>3257.76</v>
      </c>
      <c r="E643" s="11">
        <f>SUM(E634:E642)</f>
        <v>0</v>
      </c>
      <c r="F643" s="12">
        <f t="shared" si="19"/>
        <v>32834477.13000001</v>
      </c>
    </row>
    <row r="662" ht="12.75">
      <c r="B662" s="56" t="s">
        <v>18</v>
      </c>
    </row>
    <row r="663" spans="2:6" ht="15">
      <c r="B663" s="1" t="s">
        <v>19</v>
      </c>
      <c r="C663" s="2"/>
      <c r="D663" s="2"/>
      <c r="E663" s="3"/>
      <c r="F663" s="3"/>
    </row>
    <row r="664" spans="2:6" ht="15.75">
      <c r="B664" s="1"/>
      <c r="C664" s="4" t="s">
        <v>26</v>
      </c>
      <c r="D664" s="4"/>
      <c r="E664" s="5"/>
      <c r="F664" s="3"/>
    </row>
    <row r="665" spans="2:6" ht="15.75">
      <c r="B665" s="2"/>
      <c r="C665" s="6"/>
      <c r="D665" s="6"/>
      <c r="E665" s="7"/>
      <c r="F665" s="16">
        <v>21</v>
      </c>
    </row>
    <row r="666" spans="2:6" ht="22.5">
      <c r="B666" s="30" t="s">
        <v>7</v>
      </c>
      <c r="C666" s="32" t="s">
        <v>421</v>
      </c>
      <c r="D666" s="32" t="s">
        <v>4</v>
      </c>
      <c r="E666" s="32" t="s">
        <v>6</v>
      </c>
      <c r="F666" s="32" t="s">
        <v>422</v>
      </c>
    </row>
    <row r="667" spans="2:6" ht="12.75">
      <c r="B667" s="31"/>
      <c r="C667" s="33"/>
      <c r="D667" s="33"/>
      <c r="E667" s="33"/>
      <c r="F667" s="32"/>
    </row>
    <row r="668" spans="2:6" ht="12.75">
      <c r="B668" s="8" t="s">
        <v>20</v>
      </c>
      <c r="C668" s="57">
        <v>1123158.8500000008</v>
      </c>
      <c r="D668" s="17">
        <v>228334.32</v>
      </c>
      <c r="E668" s="17">
        <v>0</v>
      </c>
      <c r="F668" s="57">
        <f aca="true" t="shared" si="20" ref="F668:F677">+C668+D668-E668</f>
        <v>1351493.1700000009</v>
      </c>
    </row>
    <row r="669" spans="2:6" ht="12.75">
      <c r="B669" s="8" t="s">
        <v>21</v>
      </c>
      <c r="C669" s="57">
        <v>360625.68999999994</v>
      </c>
      <c r="D669" s="17">
        <v>0</v>
      </c>
      <c r="E669" s="17">
        <v>0</v>
      </c>
      <c r="F669" s="57">
        <f t="shared" si="20"/>
        <v>360625.68999999994</v>
      </c>
    </row>
    <row r="670" spans="2:6" ht="12.75">
      <c r="B670" s="8" t="s">
        <v>22</v>
      </c>
      <c r="C670" s="57">
        <v>25120358.21</v>
      </c>
      <c r="D670" s="17">
        <v>0</v>
      </c>
      <c r="E670" s="17">
        <v>0</v>
      </c>
      <c r="F670" s="57">
        <f t="shared" si="20"/>
        <v>25120358.21</v>
      </c>
    </row>
    <row r="671" spans="2:6" ht="12.75">
      <c r="B671" s="8" t="s">
        <v>69</v>
      </c>
      <c r="C671" s="57">
        <v>1719246.4</v>
      </c>
      <c r="D671" s="17">
        <v>0</v>
      </c>
      <c r="E671" s="17">
        <v>0</v>
      </c>
      <c r="F671" s="57">
        <f t="shared" si="20"/>
        <v>1719246.4</v>
      </c>
    </row>
    <row r="672" spans="2:6" ht="12.75">
      <c r="B672" s="8" t="s">
        <v>400</v>
      </c>
      <c r="C672" s="57">
        <v>200888</v>
      </c>
      <c r="D672" s="17">
        <v>0</v>
      </c>
      <c r="E672" s="17">
        <v>0</v>
      </c>
      <c r="F672" s="57">
        <f t="shared" si="20"/>
        <v>200888</v>
      </c>
    </row>
    <row r="673" spans="2:6" ht="12.75">
      <c r="B673" s="8" t="s">
        <v>23</v>
      </c>
      <c r="C673" s="57">
        <v>0</v>
      </c>
      <c r="D673" s="17">
        <v>0</v>
      </c>
      <c r="E673" s="17">
        <v>0</v>
      </c>
      <c r="F673" s="57">
        <f t="shared" si="20"/>
        <v>0</v>
      </c>
    </row>
    <row r="674" spans="2:6" ht="22.5">
      <c r="B674" s="8" t="s">
        <v>399</v>
      </c>
      <c r="C674" s="57">
        <v>3636243.74</v>
      </c>
      <c r="D674" s="17">
        <v>0</v>
      </c>
      <c r="E674" s="17">
        <v>0</v>
      </c>
      <c r="F674" s="57">
        <f t="shared" si="20"/>
        <v>3636243.74</v>
      </c>
    </row>
    <row r="675" spans="2:6" ht="22.5">
      <c r="B675" s="8" t="s">
        <v>398</v>
      </c>
      <c r="C675" s="57">
        <v>0</v>
      </c>
      <c r="D675" s="17">
        <v>0</v>
      </c>
      <c r="E675" s="17">
        <v>0</v>
      </c>
      <c r="F675" s="57">
        <f t="shared" si="20"/>
        <v>0</v>
      </c>
    </row>
    <row r="676" spans="2:6" ht="12.75">
      <c r="B676" s="8" t="s">
        <v>24</v>
      </c>
      <c r="C676" s="57">
        <v>673956.2400000001</v>
      </c>
      <c r="D676" s="17">
        <v>2200</v>
      </c>
      <c r="E676" s="17">
        <v>340.5</v>
      </c>
      <c r="F676" s="57">
        <f t="shared" si="20"/>
        <v>675815.7400000001</v>
      </c>
    </row>
    <row r="677" spans="2:6" ht="15">
      <c r="B677" s="9" t="s">
        <v>5</v>
      </c>
      <c r="C677" s="10">
        <v>32834477.13000001</v>
      </c>
      <c r="D677" s="11">
        <f>SUM(D668:D676)</f>
        <v>230534.32</v>
      </c>
      <c r="E677" s="11">
        <f>SUM(E668:E676)</f>
        <v>340.5</v>
      </c>
      <c r="F677" s="12">
        <f t="shared" si="20"/>
        <v>33064670.95000001</v>
      </c>
    </row>
    <row r="697" ht="12.75">
      <c r="B697" s="56" t="s">
        <v>18</v>
      </c>
    </row>
    <row r="698" spans="2:6" ht="15">
      <c r="B698" s="1" t="s">
        <v>19</v>
      </c>
      <c r="C698" s="2"/>
      <c r="D698" s="2"/>
      <c r="E698" s="3"/>
      <c r="F698" s="3"/>
    </row>
    <row r="699" spans="2:6" ht="15.75">
      <c r="B699" s="1"/>
      <c r="C699" s="4" t="s">
        <v>26</v>
      </c>
      <c r="D699" s="4"/>
      <c r="E699" s="5"/>
      <c r="F699" s="3"/>
    </row>
    <row r="700" spans="2:6" ht="15.75">
      <c r="B700" s="2"/>
      <c r="C700" s="6"/>
      <c r="D700" s="6"/>
      <c r="E700" s="7"/>
      <c r="F700" s="16">
        <v>22</v>
      </c>
    </row>
    <row r="701" spans="2:6" ht="22.5">
      <c r="B701" s="30" t="s">
        <v>7</v>
      </c>
      <c r="C701" s="32" t="s">
        <v>422</v>
      </c>
      <c r="D701" s="32" t="s">
        <v>4</v>
      </c>
      <c r="E701" s="32" t="s">
        <v>6</v>
      </c>
      <c r="F701" s="32" t="s">
        <v>423</v>
      </c>
    </row>
    <row r="702" spans="2:6" ht="12.75">
      <c r="B702" s="31"/>
      <c r="C702" s="33"/>
      <c r="D702" s="33"/>
      <c r="E702" s="33"/>
      <c r="F702" s="32"/>
    </row>
    <row r="703" spans="2:6" ht="12.75">
      <c r="B703" s="8" t="s">
        <v>20</v>
      </c>
      <c r="C703" s="57">
        <v>1351493.1700000009</v>
      </c>
      <c r="D703" s="17">
        <v>0</v>
      </c>
      <c r="E703" s="17">
        <v>0</v>
      </c>
      <c r="F703" s="57">
        <f aca="true" t="shared" si="21" ref="F703:F712">+C703+D703-E703</f>
        <v>1351493.1700000009</v>
      </c>
    </row>
    <row r="704" spans="2:6" ht="12.75">
      <c r="B704" s="8" t="s">
        <v>21</v>
      </c>
      <c r="C704" s="57">
        <v>360625.68999999994</v>
      </c>
      <c r="D704" s="17">
        <v>0</v>
      </c>
      <c r="E704" s="17">
        <v>0</v>
      </c>
      <c r="F704" s="57">
        <f t="shared" si="21"/>
        <v>360625.68999999994</v>
      </c>
    </row>
    <row r="705" spans="2:6" ht="12.75">
      <c r="B705" s="8" t="s">
        <v>22</v>
      </c>
      <c r="C705" s="57">
        <v>25120358.21</v>
      </c>
      <c r="D705" s="17">
        <v>0</v>
      </c>
      <c r="E705" s="17">
        <v>6953232.71</v>
      </c>
      <c r="F705" s="57">
        <f t="shared" si="21"/>
        <v>18167125.5</v>
      </c>
    </row>
    <row r="706" spans="2:6" ht="12.75">
      <c r="B706" s="8" t="s">
        <v>69</v>
      </c>
      <c r="C706" s="57">
        <v>1719246.4</v>
      </c>
      <c r="D706" s="17">
        <v>0</v>
      </c>
      <c r="E706" s="17">
        <v>0</v>
      </c>
      <c r="F706" s="57">
        <f t="shared" si="21"/>
        <v>1719246.4</v>
      </c>
    </row>
    <row r="707" spans="2:6" ht="12.75">
      <c r="B707" s="8" t="s">
        <v>400</v>
      </c>
      <c r="C707" s="57">
        <v>200888</v>
      </c>
      <c r="D707" s="17">
        <v>0</v>
      </c>
      <c r="E707" s="17">
        <v>0</v>
      </c>
      <c r="F707" s="57">
        <f t="shared" si="21"/>
        <v>200888</v>
      </c>
    </row>
    <row r="708" spans="2:6" ht="12.75">
      <c r="B708" s="8" t="s">
        <v>23</v>
      </c>
      <c r="C708" s="57">
        <v>0</v>
      </c>
      <c r="D708" s="17">
        <v>0</v>
      </c>
      <c r="E708" s="17">
        <v>0</v>
      </c>
      <c r="F708" s="57">
        <f t="shared" si="21"/>
        <v>0</v>
      </c>
    </row>
    <row r="709" spans="2:6" ht="22.5">
      <c r="B709" s="8" t="s">
        <v>399</v>
      </c>
      <c r="C709" s="57">
        <v>3636243.74</v>
      </c>
      <c r="D709" s="17">
        <v>0</v>
      </c>
      <c r="E709" s="17">
        <v>0</v>
      </c>
      <c r="F709" s="57">
        <f t="shared" si="21"/>
        <v>3636243.74</v>
      </c>
    </row>
    <row r="710" spans="2:6" ht="22.5">
      <c r="B710" s="8" t="s">
        <v>398</v>
      </c>
      <c r="C710" s="57">
        <v>0</v>
      </c>
      <c r="D710" s="17">
        <v>0</v>
      </c>
      <c r="E710" s="17">
        <v>0</v>
      </c>
      <c r="F710" s="57">
        <f t="shared" si="21"/>
        <v>0</v>
      </c>
    </row>
    <row r="711" spans="2:6" ht="12.75">
      <c r="B711" s="8" t="s">
        <v>24</v>
      </c>
      <c r="C711" s="57">
        <v>675815.7400000001</v>
      </c>
      <c r="D711" s="17">
        <v>20000</v>
      </c>
      <c r="E711" s="17">
        <v>272128.09</v>
      </c>
      <c r="F711" s="57">
        <f t="shared" si="21"/>
        <v>423687.6500000001</v>
      </c>
    </row>
    <row r="712" spans="2:6" ht="15">
      <c r="B712" s="9" t="s">
        <v>5</v>
      </c>
      <c r="C712" s="10">
        <v>33064670.95000001</v>
      </c>
      <c r="D712" s="11">
        <f>SUM(D703:D711)</f>
        <v>20000</v>
      </c>
      <c r="E712" s="11">
        <f>SUM(E703:E711)</f>
        <v>7225360.8</v>
      </c>
      <c r="F712" s="12">
        <f t="shared" si="21"/>
        <v>25859310.15000001</v>
      </c>
    </row>
    <row r="737" ht="12.75">
      <c r="B737" s="56" t="s">
        <v>18</v>
      </c>
    </row>
    <row r="738" spans="2:6" ht="15">
      <c r="B738" s="1" t="s">
        <v>19</v>
      </c>
      <c r="C738" s="2"/>
      <c r="D738" s="2"/>
      <c r="E738" s="3"/>
      <c r="F738" s="3"/>
    </row>
    <row r="739" spans="2:6" ht="15.75">
      <c r="B739" s="1"/>
      <c r="C739" s="4" t="s">
        <v>26</v>
      </c>
      <c r="D739" s="4"/>
      <c r="E739" s="5"/>
      <c r="F739" s="3"/>
    </row>
    <row r="740" spans="2:6" ht="15.75">
      <c r="B740" s="2"/>
      <c r="C740" s="6"/>
      <c r="D740" s="6"/>
      <c r="E740" s="7"/>
      <c r="F740" s="16">
        <v>23</v>
      </c>
    </row>
    <row r="741" spans="2:6" ht="22.5">
      <c r="B741" s="30" t="s">
        <v>7</v>
      </c>
      <c r="C741" s="32" t="s">
        <v>423</v>
      </c>
      <c r="D741" s="32" t="s">
        <v>4</v>
      </c>
      <c r="E741" s="32" t="s">
        <v>6</v>
      </c>
      <c r="F741" s="32" t="s">
        <v>424</v>
      </c>
    </row>
    <row r="742" spans="2:6" ht="12.75">
      <c r="B742" s="31"/>
      <c r="C742" s="33"/>
      <c r="D742" s="33"/>
      <c r="E742" s="33"/>
      <c r="F742" s="32"/>
    </row>
    <row r="743" spans="2:6" ht="12.75">
      <c r="B743" s="8" t="s">
        <v>20</v>
      </c>
      <c r="C743" s="57">
        <v>1351493.1700000009</v>
      </c>
      <c r="D743" s="17">
        <v>58464.77</v>
      </c>
      <c r="E743" s="17">
        <v>0</v>
      </c>
      <c r="F743" s="57">
        <f aca="true" t="shared" si="22" ref="F743:F752">+C743+D743-E743</f>
        <v>1409957.9400000009</v>
      </c>
    </row>
    <row r="744" spans="2:6" ht="12.75">
      <c r="B744" s="8" t="s">
        <v>21</v>
      </c>
      <c r="C744" s="57">
        <v>360625.68999999994</v>
      </c>
      <c r="D744" s="17">
        <v>0</v>
      </c>
      <c r="E744" s="17">
        <v>0</v>
      </c>
      <c r="F744" s="57">
        <f t="shared" si="22"/>
        <v>360625.68999999994</v>
      </c>
    </row>
    <row r="745" spans="2:6" ht="12.75">
      <c r="B745" s="8" t="s">
        <v>22</v>
      </c>
      <c r="C745" s="57">
        <v>18167125.5</v>
      </c>
      <c r="D745" s="17">
        <v>50566.14</v>
      </c>
      <c r="E745" s="17">
        <v>0</v>
      </c>
      <c r="F745" s="57">
        <f t="shared" si="22"/>
        <v>18217691.64</v>
      </c>
    </row>
    <row r="746" spans="2:6" ht="12.75">
      <c r="B746" s="8" t="s">
        <v>69</v>
      </c>
      <c r="C746" s="57">
        <v>1719246.4</v>
      </c>
      <c r="D746" s="17">
        <v>0</v>
      </c>
      <c r="E746" s="17">
        <v>0</v>
      </c>
      <c r="F746" s="57">
        <f t="shared" si="22"/>
        <v>1719246.4</v>
      </c>
    </row>
    <row r="747" spans="2:6" ht="12.75">
      <c r="B747" s="8" t="s">
        <v>400</v>
      </c>
      <c r="C747" s="57">
        <v>200888</v>
      </c>
      <c r="D747" s="17">
        <v>0</v>
      </c>
      <c r="E747" s="17">
        <v>0</v>
      </c>
      <c r="F747" s="57">
        <f t="shared" si="22"/>
        <v>200888</v>
      </c>
    </row>
    <row r="748" spans="2:6" ht="12.75">
      <c r="B748" s="8" t="s">
        <v>23</v>
      </c>
      <c r="C748" s="57">
        <v>0</v>
      </c>
      <c r="D748" s="17">
        <v>0</v>
      </c>
      <c r="E748" s="17">
        <v>0</v>
      </c>
      <c r="F748" s="57">
        <f t="shared" si="22"/>
        <v>0</v>
      </c>
    </row>
    <row r="749" spans="2:6" ht="22.5">
      <c r="B749" s="8" t="s">
        <v>399</v>
      </c>
      <c r="C749" s="57">
        <v>3636243.74</v>
      </c>
      <c r="D749" s="17">
        <v>0</v>
      </c>
      <c r="E749" s="17">
        <v>0</v>
      </c>
      <c r="F749" s="57">
        <f t="shared" si="22"/>
        <v>3636243.74</v>
      </c>
    </row>
    <row r="750" spans="2:6" ht="22.5">
      <c r="B750" s="8" t="s">
        <v>398</v>
      </c>
      <c r="C750" s="57">
        <v>0</v>
      </c>
      <c r="D750" s="17">
        <v>0</v>
      </c>
      <c r="E750" s="17">
        <v>0</v>
      </c>
      <c r="F750" s="57">
        <f t="shared" si="22"/>
        <v>0</v>
      </c>
    </row>
    <row r="751" spans="2:6" ht="12.75">
      <c r="B751" s="8" t="s">
        <v>24</v>
      </c>
      <c r="C751" s="57">
        <v>423687.6500000001</v>
      </c>
      <c r="D751" s="17">
        <v>0</v>
      </c>
      <c r="E751" s="17">
        <v>221648.79</v>
      </c>
      <c r="F751" s="57">
        <f t="shared" si="22"/>
        <v>202038.86000000007</v>
      </c>
    </row>
    <row r="752" spans="2:6" ht="15">
      <c r="B752" s="9" t="s">
        <v>5</v>
      </c>
      <c r="C752" s="10">
        <v>25859310.15000001</v>
      </c>
      <c r="D752" s="11">
        <f>SUM(D743:D751)</f>
        <v>109030.91</v>
      </c>
      <c r="E752" s="11">
        <f>SUM(E743:E751)</f>
        <v>221648.79</v>
      </c>
      <c r="F752" s="12">
        <f t="shared" si="22"/>
        <v>25746692.27000001</v>
      </c>
    </row>
    <row r="768" ht="12.75">
      <c r="B768" s="56" t="s">
        <v>18</v>
      </c>
    </row>
    <row r="769" spans="2:6" ht="15">
      <c r="B769" s="1" t="s">
        <v>19</v>
      </c>
      <c r="C769" s="2"/>
      <c r="D769" s="2"/>
      <c r="E769" s="3"/>
      <c r="F769" s="3"/>
    </row>
    <row r="770" spans="2:6" ht="15.75">
      <c r="B770" s="1"/>
      <c r="C770" s="4" t="s">
        <v>26</v>
      </c>
      <c r="D770" s="4"/>
      <c r="E770" s="5"/>
      <c r="F770" s="3"/>
    </row>
    <row r="771" spans="2:6" ht="15.75">
      <c r="B771" s="2"/>
      <c r="C771" s="6"/>
      <c r="D771" s="6"/>
      <c r="E771" s="7"/>
      <c r="F771" s="16">
        <v>24</v>
      </c>
    </row>
    <row r="772" spans="2:6" ht="22.5">
      <c r="B772" s="30" t="s">
        <v>7</v>
      </c>
      <c r="C772" s="32" t="s">
        <v>424</v>
      </c>
      <c r="D772" s="32" t="s">
        <v>4</v>
      </c>
      <c r="E772" s="32" t="s">
        <v>6</v>
      </c>
      <c r="F772" s="32" t="s">
        <v>425</v>
      </c>
    </row>
    <row r="773" spans="2:6" ht="12.75">
      <c r="B773" s="31"/>
      <c r="C773" s="33"/>
      <c r="D773" s="33"/>
      <c r="E773" s="33"/>
      <c r="F773" s="32"/>
    </row>
    <row r="774" spans="2:6" ht="12.75">
      <c r="B774" s="8" t="s">
        <v>20</v>
      </c>
      <c r="C774" s="57">
        <v>1409957.9400000009</v>
      </c>
      <c r="D774" s="17">
        <v>88472.65</v>
      </c>
      <c r="E774" s="17">
        <v>0</v>
      </c>
      <c r="F774" s="57">
        <f aca="true" t="shared" si="23" ref="F774:F783">+C774+D774-E774</f>
        <v>1498430.5900000008</v>
      </c>
    </row>
    <row r="775" spans="2:6" ht="12.75">
      <c r="B775" s="8" t="s">
        <v>21</v>
      </c>
      <c r="C775" s="57">
        <v>360625.68999999994</v>
      </c>
      <c r="D775" s="17">
        <v>0</v>
      </c>
      <c r="E775" s="17">
        <v>0</v>
      </c>
      <c r="F775" s="57">
        <f t="shared" si="23"/>
        <v>360625.68999999994</v>
      </c>
    </row>
    <row r="776" spans="2:6" ht="12.75">
      <c r="B776" s="8" t="s">
        <v>22</v>
      </c>
      <c r="C776" s="57">
        <v>18217691.64</v>
      </c>
      <c r="D776" s="17">
        <v>0</v>
      </c>
      <c r="E776" s="17">
        <v>0</v>
      </c>
      <c r="F776" s="57">
        <f t="shared" si="23"/>
        <v>18217691.64</v>
      </c>
    </row>
    <row r="777" spans="2:6" ht="12.75">
      <c r="B777" s="8" t="s">
        <v>69</v>
      </c>
      <c r="C777" s="57">
        <v>1719246.4</v>
      </c>
      <c r="D777" s="17">
        <v>0</v>
      </c>
      <c r="E777" s="17">
        <v>0</v>
      </c>
      <c r="F777" s="57">
        <f t="shared" si="23"/>
        <v>1719246.4</v>
      </c>
    </row>
    <row r="778" spans="2:6" ht="12.75">
      <c r="B778" s="8" t="s">
        <v>400</v>
      </c>
      <c r="C778" s="57">
        <v>200888</v>
      </c>
      <c r="D778" s="17">
        <v>0</v>
      </c>
      <c r="E778" s="17">
        <v>0</v>
      </c>
      <c r="F778" s="57">
        <f t="shared" si="23"/>
        <v>200888</v>
      </c>
    </row>
    <row r="779" spans="2:6" ht="12.75">
      <c r="B779" s="8" t="s">
        <v>23</v>
      </c>
      <c r="C779" s="57">
        <v>0</v>
      </c>
      <c r="D779" s="17">
        <v>0</v>
      </c>
      <c r="E779" s="17">
        <v>0</v>
      </c>
      <c r="F779" s="57">
        <f t="shared" si="23"/>
        <v>0</v>
      </c>
    </row>
    <row r="780" spans="2:6" ht="22.5">
      <c r="B780" s="8" t="s">
        <v>399</v>
      </c>
      <c r="C780" s="57">
        <v>3636243.74</v>
      </c>
      <c r="D780" s="17">
        <v>0</v>
      </c>
      <c r="E780" s="17">
        <v>0</v>
      </c>
      <c r="F780" s="57">
        <f t="shared" si="23"/>
        <v>3636243.74</v>
      </c>
    </row>
    <row r="781" spans="2:6" ht="22.5">
      <c r="B781" s="8" t="s">
        <v>398</v>
      </c>
      <c r="C781" s="57">
        <v>0</v>
      </c>
      <c r="D781" s="17">
        <v>0</v>
      </c>
      <c r="E781" s="17">
        <v>0</v>
      </c>
      <c r="F781" s="57">
        <f t="shared" si="23"/>
        <v>0</v>
      </c>
    </row>
    <row r="782" spans="2:6" ht="12.75">
      <c r="B782" s="8" t="s">
        <v>24</v>
      </c>
      <c r="C782" s="57">
        <v>202038.86000000007</v>
      </c>
      <c r="D782" s="17">
        <v>0</v>
      </c>
      <c r="E782" s="17">
        <v>5040</v>
      </c>
      <c r="F782" s="57">
        <f t="shared" si="23"/>
        <v>196998.86000000007</v>
      </c>
    </row>
    <row r="783" spans="2:6" ht="15">
      <c r="B783" s="9" t="s">
        <v>5</v>
      </c>
      <c r="C783" s="10">
        <v>25746692.27000001</v>
      </c>
      <c r="D783" s="11">
        <f>SUM(D774:D782)</f>
        <v>88472.65</v>
      </c>
      <c r="E783" s="11">
        <f>SUM(E774:E782)</f>
        <v>5040</v>
      </c>
      <c r="F783" s="12">
        <f t="shared" si="23"/>
        <v>25830124.92000001</v>
      </c>
    </row>
    <row r="801" ht="12.75">
      <c r="B801" s="56" t="s">
        <v>18</v>
      </c>
    </row>
    <row r="802" spans="2:6" ht="15">
      <c r="B802" s="1" t="s">
        <v>19</v>
      </c>
      <c r="C802" s="2"/>
      <c r="D802" s="2"/>
      <c r="E802" s="3"/>
      <c r="F802" s="3"/>
    </row>
    <row r="803" spans="2:6" ht="15.75">
      <c r="B803" s="1"/>
      <c r="C803" s="4" t="s">
        <v>26</v>
      </c>
      <c r="D803" s="4"/>
      <c r="E803" s="5"/>
      <c r="F803" s="3"/>
    </row>
    <row r="804" spans="2:6" ht="15.75">
      <c r="B804" s="2"/>
      <c r="C804" s="6"/>
      <c r="D804" s="6"/>
      <c r="E804" s="7"/>
      <c r="F804" s="16">
        <v>25</v>
      </c>
    </row>
    <row r="805" spans="2:6" ht="22.5">
      <c r="B805" s="30" t="s">
        <v>7</v>
      </c>
      <c r="C805" s="32" t="s">
        <v>425</v>
      </c>
      <c r="D805" s="32" t="s">
        <v>4</v>
      </c>
      <c r="E805" s="32" t="s">
        <v>6</v>
      </c>
      <c r="F805" s="32" t="s">
        <v>426</v>
      </c>
    </row>
    <row r="806" spans="2:6" ht="12.75">
      <c r="B806" s="31"/>
      <c r="C806" s="33"/>
      <c r="D806" s="33"/>
      <c r="E806" s="33"/>
      <c r="F806" s="32"/>
    </row>
    <row r="807" spans="2:6" ht="12.75">
      <c r="B807" s="8" t="s">
        <v>20</v>
      </c>
      <c r="C807" s="57">
        <v>1498430.5900000008</v>
      </c>
      <c r="D807" s="17">
        <v>0</v>
      </c>
      <c r="E807" s="17">
        <v>0</v>
      </c>
      <c r="F807" s="57">
        <f aca="true" t="shared" si="24" ref="F807:F816">+C807+D807-E807</f>
        <v>1498430.5900000008</v>
      </c>
    </row>
    <row r="808" spans="2:6" ht="12.75">
      <c r="B808" s="8" t="s">
        <v>21</v>
      </c>
      <c r="C808" s="57">
        <v>360625.68999999994</v>
      </c>
      <c r="D808" s="17">
        <v>0</v>
      </c>
      <c r="E808" s="17">
        <v>0</v>
      </c>
      <c r="F808" s="57">
        <f t="shared" si="24"/>
        <v>360625.68999999994</v>
      </c>
    </row>
    <row r="809" spans="2:6" ht="12.75">
      <c r="B809" s="8" t="s">
        <v>22</v>
      </c>
      <c r="C809" s="57">
        <v>18217691.64</v>
      </c>
      <c r="D809" s="17">
        <v>0</v>
      </c>
      <c r="E809" s="17">
        <v>0</v>
      </c>
      <c r="F809" s="57">
        <f t="shared" si="24"/>
        <v>18217691.64</v>
      </c>
    </row>
    <row r="810" spans="2:6" ht="12.75">
      <c r="B810" s="8" t="s">
        <v>69</v>
      </c>
      <c r="C810" s="57">
        <v>1719246.4</v>
      </c>
      <c r="D810" s="17">
        <v>0</v>
      </c>
      <c r="E810" s="17">
        <v>0</v>
      </c>
      <c r="F810" s="57">
        <f t="shared" si="24"/>
        <v>1719246.4</v>
      </c>
    </row>
    <row r="811" spans="2:6" ht="12.75">
      <c r="B811" s="8" t="s">
        <v>400</v>
      </c>
      <c r="C811" s="57">
        <v>200888</v>
      </c>
      <c r="D811" s="17">
        <v>0</v>
      </c>
      <c r="E811" s="17">
        <v>0</v>
      </c>
      <c r="F811" s="57">
        <f t="shared" si="24"/>
        <v>200888</v>
      </c>
    </row>
    <row r="812" spans="2:6" ht="12.75">
      <c r="B812" s="8" t="s">
        <v>23</v>
      </c>
      <c r="C812" s="57">
        <v>0</v>
      </c>
      <c r="D812" s="17">
        <v>0</v>
      </c>
      <c r="E812" s="17">
        <v>0</v>
      </c>
      <c r="F812" s="57">
        <f t="shared" si="24"/>
        <v>0</v>
      </c>
    </row>
    <row r="813" spans="2:6" ht="22.5">
      <c r="B813" s="8" t="s">
        <v>399</v>
      </c>
      <c r="C813" s="57">
        <v>3636243.74</v>
      </c>
      <c r="D813" s="17">
        <v>0</v>
      </c>
      <c r="E813" s="17">
        <v>0</v>
      </c>
      <c r="F813" s="57">
        <f t="shared" si="24"/>
        <v>3636243.74</v>
      </c>
    </row>
    <row r="814" spans="2:6" ht="22.5">
      <c r="B814" s="8" t="s">
        <v>398</v>
      </c>
      <c r="C814" s="57">
        <v>0</v>
      </c>
      <c r="D814" s="17">
        <v>0</v>
      </c>
      <c r="E814" s="17">
        <v>0</v>
      </c>
      <c r="F814" s="57">
        <f t="shared" si="24"/>
        <v>0</v>
      </c>
    </row>
    <row r="815" spans="2:6" ht="12.75">
      <c r="B815" s="8" t="s">
        <v>24</v>
      </c>
      <c r="C815" s="57">
        <v>196998.86000000007</v>
      </c>
      <c r="D815" s="17">
        <v>115150</v>
      </c>
      <c r="E815" s="17">
        <v>3841.85</v>
      </c>
      <c r="F815" s="57">
        <f t="shared" si="24"/>
        <v>308307.0100000001</v>
      </c>
    </row>
    <row r="816" spans="2:6" ht="15">
      <c r="B816" s="9" t="s">
        <v>5</v>
      </c>
      <c r="C816" s="10">
        <v>25830124.92000001</v>
      </c>
      <c r="D816" s="11">
        <f>SUM(D807:D815)</f>
        <v>115150</v>
      </c>
      <c r="E816" s="11">
        <f>SUM(E807:E815)</f>
        <v>3841.85</v>
      </c>
      <c r="F816" s="12">
        <f t="shared" si="24"/>
        <v>25941433.070000008</v>
      </c>
    </row>
    <row r="835" ht="12.75">
      <c r="B835" s="56" t="s">
        <v>18</v>
      </c>
    </row>
    <row r="836" spans="2:6" ht="15">
      <c r="B836" s="1" t="s">
        <v>19</v>
      </c>
      <c r="C836" s="2"/>
      <c r="D836" s="2"/>
      <c r="E836" s="3"/>
      <c r="F836" s="3"/>
    </row>
    <row r="837" spans="2:6" ht="15.75">
      <c r="B837" s="1"/>
      <c r="C837" s="4" t="s">
        <v>26</v>
      </c>
      <c r="D837" s="4"/>
      <c r="E837" s="5"/>
      <c r="F837" s="3"/>
    </row>
    <row r="838" spans="2:6" ht="15.75">
      <c r="B838" s="2"/>
      <c r="C838" s="6"/>
      <c r="D838" s="6"/>
      <c r="E838" s="7"/>
      <c r="F838" s="16">
        <v>26</v>
      </c>
    </row>
    <row r="839" spans="2:6" ht="22.5">
      <c r="B839" s="30" t="s">
        <v>7</v>
      </c>
      <c r="C839" s="32" t="s">
        <v>426</v>
      </c>
      <c r="D839" s="32" t="s">
        <v>4</v>
      </c>
      <c r="E839" s="32" t="s">
        <v>6</v>
      </c>
      <c r="F839" s="32" t="s">
        <v>426</v>
      </c>
    </row>
    <row r="840" spans="2:6" ht="12.75">
      <c r="B840" s="31"/>
      <c r="C840" s="33"/>
      <c r="D840" s="33"/>
      <c r="E840" s="33"/>
      <c r="F840" s="32"/>
    </row>
    <row r="841" spans="2:6" ht="12.75">
      <c r="B841" s="8" t="s">
        <v>20</v>
      </c>
      <c r="C841" s="57">
        <v>1498430.5900000008</v>
      </c>
      <c r="D841" s="17">
        <v>0</v>
      </c>
      <c r="E841" s="17">
        <v>0</v>
      </c>
      <c r="F841" s="57">
        <f aca="true" t="shared" si="25" ref="F841:F850">+C841+D841-E841</f>
        <v>1498430.5900000008</v>
      </c>
    </row>
    <row r="842" spans="2:6" ht="12.75">
      <c r="B842" s="8" t="s">
        <v>21</v>
      </c>
      <c r="C842" s="57">
        <v>360625.68999999994</v>
      </c>
      <c r="D842" s="17">
        <v>0</v>
      </c>
      <c r="E842" s="17">
        <v>0</v>
      </c>
      <c r="F842" s="57">
        <f t="shared" si="25"/>
        <v>360625.68999999994</v>
      </c>
    </row>
    <row r="843" spans="2:6" ht="12.75">
      <c r="B843" s="8" t="s">
        <v>22</v>
      </c>
      <c r="C843" s="57">
        <v>18217691.64</v>
      </c>
      <c r="D843" s="17">
        <v>128258.61</v>
      </c>
      <c r="E843" s="17">
        <v>0</v>
      </c>
      <c r="F843" s="57">
        <f t="shared" si="25"/>
        <v>18345950.25</v>
      </c>
    </row>
    <row r="844" spans="2:6" ht="12.75">
      <c r="B844" s="8" t="s">
        <v>69</v>
      </c>
      <c r="C844" s="57">
        <v>1719246.4</v>
      </c>
      <c r="D844" s="17">
        <v>0</v>
      </c>
      <c r="E844" s="17">
        <v>0</v>
      </c>
      <c r="F844" s="57">
        <f t="shared" si="25"/>
        <v>1719246.4</v>
      </c>
    </row>
    <row r="845" spans="2:6" ht="12.75">
      <c r="B845" s="8" t="s">
        <v>400</v>
      </c>
      <c r="C845" s="57">
        <v>200888</v>
      </c>
      <c r="D845" s="17">
        <v>0</v>
      </c>
      <c r="E845" s="17">
        <v>0</v>
      </c>
      <c r="F845" s="57">
        <f t="shared" si="25"/>
        <v>200888</v>
      </c>
    </row>
    <row r="846" spans="2:6" ht="12.75">
      <c r="B846" s="8" t="s">
        <v>23</v>
      </c>
      <c r="C846" s="57">
        <v>0</v>
      </c>
      <c r="D846" s="17">
        <v>0</v>
      </c>
      <c r="E846" s="17">
        <v>0</v>
      </c>
      <c r="F846" s="57">
        <f t="shared" si="25"/>
        <v>0</v>
      </c>
    </row>
    <row r="847" spans="2:6" ht="22.5">
      <c r="B847" s="8" t="s">
        <v>399</v>
      </c>
      <c r="C847" s="57">
        <v>3636243.74</v>
      </c>
      <c r="D847" s="17">
        <v>0</v>
      </c>
      <c r="E847" s="17">
        <v>0</v>
      </c>
      <c r="F847" s="57">
        <f t="shared" si="25"/>
        <v>3636243.74</v>
      </c>
    </row>
    <row r="848" spans="2:6" ht="22.5">
      <c r="B848" s="8" t="s">
        <v>398</v>
      </c>
      <c r="C848" s="57">
        <v>0</v>
      </c>
      <c r="D848" s="17">
        <v>0</v>
      </c>
      <c r="E848" s="17">
        <v>0</v>
      </c>
      <c r="F848" s="57">
        <f t="shared" si="25"/>
        <v>0</v>
      </c>
    </row>
    <row r="849" spans="2:6" ht="12.75">
      <c r="B849" s="8" t="s">
        <v>24</v>
      </c>
      <c r="C849" s="57">
        <v>308307.0100000001</v>
      </c>
      <c r="D849" s="17">
        <v>0</v>
      </c>
      <c r="E849" s="17">
        <v>0</v>
      </c>
      <c r="F849" s="57">
        <f t="shared" si="25"/>
        <v>308307.0100000001</v>
      </c>
    </row>
    <row r="850" spans="2:6" ht="15">
      <c r="B850" s="9" t="s">
        <v>5</v>
      </c>
      <c r="C850" s="10">
        <v>25941433.070000008</v>
      </c>
      <c r="D850" s="11">
        <f>SUM(D841:D849)</f>
        <v>128258.61</v>
      </c>
      <c r="E850" s="11">
        <f>SUM(E841:E849)</f>
        <v>0</v>
      </c>
      <c r="F850" s="12">
        <f t="shared" si="25"/>
        <v>26069691.680000007</v>
      </c>
    </row>
    <row r="868" ht="12.75">
      <c r="B868" s="56" t="s">
        <v>18</v>
      </c>
    </row>
    <row r="869" spans="2:6" ht="15">
      <c r="B869" s="1" t="s">
        <v>19</v>
      </c>
      <c r="C869" s="2"/>
      <c r="D869" s="2"/>
      <c r="E869" s="3"/>
      <c r="F869" s="3"/>
    </row>
    <row r="870" spans="2:6" ht="15.75">
      <c r="B870" s="1"/>
      <c r="C870" s="4" t="s">
        <v>26</v>
      </c>
      <c r="D870" s="4"/>
      <c r="E870" s="5"/>
      <c r="F870" s="3"/>
    </row>
    <row r="871" spans="2:6" ht="15.75">
      <c r="B871" s="2"/>
      <c r="C871" s="6"/>
      <c r="D871" s="6"/>
      <c r="E871" s="7"/>
      <c r="F871" s="16">
        <v>27</v>
      </c>
    </row>
    <row r="872" spans="2:6" ht="22.5">
      <c r="B872" s="30" t="s">
        <v>7</v>
      </c>
      <c r="C872" s="32" t="s">
        <v>427</v>
      </c>
      <c r="D872" s="32" t="s">
        <v>4</v>
      </c>
      <c r="E872" s="32" t="s">
        <v>6</v>
      </c>
      <c r="F872" s="32" t="s">
        <v>428</v>
      </c>
    </row>
    <row r="873" spans="2:6" ht="12.75">
      <c r="B873" s="31"/>
      <c r="C873" s="33"/>
      <c r="D873" s="33"/>
      <c r="E873" s="33"/>
      <c r="F873" s="32"/>
    </row>
    <row r="874" spans="2:6" ht="12.75">
      <c r="B874" s="8" t="s">
        <v>20</v>
      </c>
      <c r="C874" s="57">
        <v>1498430.5900000008</v>
      </c>
      <c r="D874" s="17">
        <v>211662</v>
      </c>
      <c r="E874" s="17">
        <v>687108.9</v>
      </c>
      <c r="F874" s="57">
        <f aca="true" t="shared" si="26" ref="F874:F883">+C874+D874-E874</f>
        <v>1022983.6900000008</v>
      </c>
    </row>
    <row r="875" spans="2:6" ht="12.75">
      <c r="B875" s="8" t="s">
        <v>21</v>
      </c>
      <c r="C875" s="57">
        <v>360625.68999999994</v>
      </c>
      <c r="D875" s="17">
        <v>0</v>
      </c>
      <c r="E875" s="17">
        <v>0</v>
      </c>
      <c r="F875" s="57">
        <f t="shared" si="26"/>
        <v>360625.68999999994</v>
      </c>
    </row>
    <row r="876" spans="2:6" ht="12.75">
      <c r="B876" s="8" t="s">
        <v>22</v>
      </c>
      <c r="C876" s="57">
        <v>18345950.25</v>
      </c>
      <c r="D876" s="17">
        <v>0</v>
      </c>
      <c r="E876" s="17">
        <v>0</v>
      </c>
      <c r="F876" s="57">
        <f t="shared" si="26"/>
        <v>18345950.25</v>
      </c>
    </row>
    <row r="877" spans="2:6" ht="12.75">
      <c r="B877" s="8" t="s">
        <v>69</v>
      </c>
      <c r="C877" s="57">
        <v>1719246.4</v>
      </c>
      <c r="D877" s="17">
        <v>0</v>
      </c>
      <c r="E877" s="17">
        <v>0</v>
      </c>
      <c r="F877" s="57">
        <f t="shared" si="26"/>
        <v>1719246.4</v>
      </c>
    </row>
    <row r="878" spans="2:6" ht="12.75">
      <c r="B878" s="8" t="s">
        <v>400</v>
      </c>
      <c r="C878" s="57">
        <v>200888</v>
      </c>
      <c r="D878" s="17">
        <v>0</v>
      </c>
      <c r="E878" s="17">
        <v>0</v>
      </c>
      <c r="F878" s="57">
        <f t="shared" si="26"/>
        <v>200888</v>
      </c>
    </row>
    <row r="879" spans="2:6" ht="12.75">
      <c r="B879" s="8" t="s">
        <v>23</v>
      </c>
      <c r="C879" s="57">
        <v>0</v>
      </c>
      <c r="D879" s="17">
        <v>0</v>
      </c>
      <c r="E879" s="17">
        <v>0</v>
      </c>
      <c r="F879" s="57">
        <f t="shared" si="26"/>
        <v>0</v>
      </c>
    </row>
    <row r="880" spans="2:6" ht="22.5">
      <c r="B880" s="8" t="s">
        <v>399</v>
      </c>
      <c r="C880" s="57">
        <v>3636243.74</v>
      </c>
      <c r="D880" s="17">
        <v>0</v>
      </c>
      <c r="E880" s="17">
        <v>0</v>
      </c>
      <c r="F880" s="57">
        <f t="shared" si="26"/>
        <v>3636243.74</v>
      </c>
    </row>
    <row r="881" spans="2:6" ht="22.5">
      <c r="B881" s="8" t="s">
        <v>398</v>
      </c>
      <c r="C881" s="57">
        <v>0</v>
      </c>
      <c r="D881" s="17">
        <v>0</v>
      </c>
      <c r="E881" s="17">
        <v>0</v>
      </c>
      <c r="F881" s="57">
        <f t="shared" si="26"/>
        <v>0</v>
      </c>
    </row>
    <row r="882" spans="2:6" ht="12.75">
      <c r="B882" s="8" t="s">
        <v>24</v>
      </c>
      <c r="C882" s="57">
        <v>308307.0100000001</v>
      </c>
      <c r="D882" s="17">
        <v>0</v>
      </c>
      <c r="E882" s="17">
        <v>0</v>
      </c>
      <c r="F882" s="57">
        <f t="shared" si="26"/>
        <v>308307.0100000001</v>
      </c>
    </row>
    <row r="883" spans="2:6" ht="15">
      <c r="B883" s="9" t="s">
        <v>5</v>
      </c>
      <c r="C883" s="10">
        <v>26069691.680000007</v>
      </c>
      <c r="D883" s="11">
        <f>SUM(D874:D882)</f>
        <v>211662</v>
      </c>
      <c r="E883" s="11">
        <f>SUM(E874:E882)</f>
        <v>687108.9</v>
      </c>
      <c r="F883" s="12">
        <f t="shared" si="26"/>
        <v>25594244.78000001</v>
      </c>
    </row>
    <row r="904" ht="12.75">
      <c r="B904" s="56" t="s">
        <v>18</v>
      </c>
    </row>
    <row r="905" spans="2:6" ht="15">
      <c r="B905" s="1" t="s">
        <v>19</v>
      </c>
      <c r="C905" s="2"/>
      <c r="D905" s="2"/>
      <c r="E905" s="3"/>
      <c r="F905" s="3"/>
    </row>
    <row r="906" spans="2:6" ht="15.75">
      <c r="B906" s="1"/>
      <c r="C906" s="4" t="s">
        <v>26</v>
      </c>
      <c r="D906" s="4"/>
      <c r="E906" s="5"/>
      <c r="F906" s="3"/>
    </row>
    <row r="907" spans="2:6" ht="15.75">
      <c r="B907" s="2"/>
      <c r="C907" s="6"/>
      <c r="D907" s="6"/>
      <c r="E907" s="7"/>
      <c r="F907" s="16">
        <v>28</v>
      </c>
    </row>
    <row r="908" spans="2:6" ht="22.5">
      <c r="B908" s="30" t="s">
        <v>7</v>
      </c>
      <c r="C908" s="32" t="s">
        <v>428</v>
      </c>
      <c r="D908" s="32" t="s">
        <v>4</v>
      </c>
      <c r="E908" s="32" t="s">
        <v>6</v>
      </c>
      <c r="F908" s="32" t="s">
        <v>429</v>
      </c>
    </row>
    <row r="909" spans="2:6" ht="12.75">
      <c r="B909" s="31"/>
      <c r="C909" s="33"/>
      <c r="D909" s="33"/>
      <c r="E909" s="33"/>
      <c r="F909" s="32"/>
    </row>
    <row r="910" spans="2:6" ht="12.75">
      <c r="B910" s="8" t="s">
        <v>20</v>
      </c>
      <c r="C910" s="57">
        <v>1022983.6900000008</v>
      </c>
      <c r="D910" s="17">
        <v>56798.4</v>
      </c>
      <c r="E910" s="17">
        <v>0</v>
      </c>
      <c r="F910" s="57">
        <f aca="true" t="shared" si="27" ref="F910:F919">+C910+D910-E910</f>
        <v>1079782.0900000008</v>
      </c>
    </row>
    <row r="911" spans="2:6" ht="12.75">
      <c r="B911" s="8" t="s">
        <v>21</v>
      </c>
      <c r="C911" s="57">
        <v>360625.68999999994</v>
      </c>
      <c r="D911" s="17">
        <v>0</v>
      </c>
      <c r="E911" s="17">
        <v>0</v>
      </c>
      <c r="F911" s="57">
        <f t="shared" si="27"/>
        <v>360625.68999999994</v>
      </c>
    </row>
    <row r="912" spans="2:6" ht="12.75">
      <c r="B912" s="8" t="s">
        <v>22</v>
      </c>
      <c r="C912" s="57">
        <v>18345950.25</v>
      </c>
      <c r="D912" s="17">
        <v>0</v>
      </c>
      <c r="E912" s="17">
        <v>0</v>
      </c>
      <c r="F912" s="57">
        <f t="shared" si="27"/>
        <v>18345950.25</v>
      </c>
    </row>
    <row r="913" spans="2:6" ht="12.75">
      <c r="B913" s="8" t="s">
        <v>69</v>
      </c>
      <c r="C913" s="57">
        <v>1719246.4</v>
      </c>
      <c r="D913" s="17">
        <v>0</v>
      </c>
      <c r="E913" s="17">
        <v>0</v>
      </c>
      <c r="F913" s="57">
        <f t="shared" si="27"/>
        <v>1719246.4</v>
      </c>
    </row>
    <row r="914" spans="2:6" ht="12.75">
      <c r="B914" s="8" t="s">
        <v>400</v>
      </c>
      <c r="C914" s="57">
        <v>200888</v>
      </c>
      <c r="D914" s="17">
        <v>0</v>
      </c>
      <c r="E914" s="17">
        <v>0</v>
      </c>
      <c r="F914" s="57">
        <f t="shared" si="27"/>
        <v>200888</v>
      </c>
    </row>
    <row r="915" spans="2:6" ht="12.75">
      <c r="B915" s="8" t="s">
        <v>23</v>
      </c>
      <c r="C915" s="57">
        <v>0</v>
      </c>
      <c r="D915" s="17">
        <v>0</v>
      </c>
      <c r="E915" s="17">
        <v>0</v>
      </c>
      <c r="F915" s="57">
        <f t="shared" si="27"/>
        <v>0</v>
      </c>
    </row>
    <row r="916" spans="2:6" ht="22.5">
      <c r="B916" s="8" t="s">
        <v>399</v>
      </c>
      <c r="C916" s="57">
        <v>3636243.74</v>
      </c>
      <c r="D916" s="17">
        <v>0</v>
      </c>
      <c r="E916" s="17">
        <v>0</v>
      </c>
      <c r="F916" s="57">
        <f t="shared" si="27"/>
        <v>3636243.74</v>
      </c>
    </row>
    <row r="917" spans="2:6" ht="22.5">
      <c r="B917" s="8" t="s">
        <v>398</v>
      </c>
      <c r="C917" s="57">
        <v>0</v>
      </c>
      <c r="D917" s="17">
        <v>0</v>
      </c>
      <c r="E917" s="17">
        <v>0</v>
      </c>
      <c r="F917" s="57">
        <f t="shared" si="27"/>
        <v>0</v>
      </c>
    </row>
    <row r="918" spans="2:6" ht="12.75">
      <c r="B918" s="8" t="s">
        <v>24</v>
      </c>
      <c r="C918" s="57">
        <v>308307.0100000001</v>
      </c>
      <c r="D918" s="17">
        <v>0</v>
      </c>
      <c r="E918" s="17">
        <v>0</v>
      </c>
      <c r="F918" s="57">
        <f t="shared" si="27"/>
        <v>308307.0100000001</v>
      </c>
    </row>
    <row r="919" spans="2:6" ht="15">
      <c r="B919" s="9" t="s">
        <v>5</v>
      </c>
      <c r="C919" s="10">
        <v>25594244.78000001</v>
      </c>
      <c r="D919" s="11">
        <f>SUM(D910:D918)</f>
        <v>56798.4</v>
      </c>
      <c r="E919" s="11">
        <f>SUM(E910:E918)</f>
        <v>0</v>
      </c>
      <c r="F919" s="12">
        <f t="shared" si="27"/>
        <v>25651043.180000007</v>
      </c>
    </row>
    <row r="931" ht="12.75">
      <c r="B931" s="56" t="s">
        <v>18</v>
      </c>
    </row>
    <row r="932" spans="2:6" ht="15">
      <c r="B932" s="1" t="s">
        <v>19</v>
      </c>
      <c r="C932" s="2"/>
      <c r="D932" s="2"/>
      <c r="E932" s="3"/>
      <c r="F932" s="3"/>
    </row>
    <row r="933" spans="2:6" ht="15.75">
      <c r="B933" s="1"/>
      <c r="C933" s="4" t="s">
        <v>26</v>
      </c>
      <c r="D933" s="4"/>
      <c r="E933" s="5"/>
      <c r="F933" s="3"/>
    </row>
    <row r="934" spans="2:6" ht="15.75">
      <c r="B934" s="2"/>
      <c r="C934" s="6"/>
      <c r="D934" s="6"/>
      <c r="E934" s="7"/>
      <c r="F934" s="16">
        <v>29</v>
      </c>
    </row>
    <row r="935" spans="2:6" ht="22.5">
      <c r="B935" s="30" t="s">
        <v>7</v>
      </c>
      <c r="C935" s="32" t="s">
        <v>429</v>
      </c>
      <c r="D935" s="32" t="s">
        <v>4</v>
      </c>
      <c r="E935" s="32" t="s">
        <v>6</v>
      </c>
      <c r="F935" s="32" t="s">
        <v>430</v>
      </c>
    </row>
    <row r="936" spans="2:6" ht="12.75">
      <c r="B936" s="31"/>
      <c r="C936" s="33"/>
      <c r="D936" s="33"/>
      <c r="E936" s="33"/>
      <c r="F936" s="32"/>
    </row>
    <row r="937" spans="2:6" ht="12.75">
      <c r="B937" s="8" t="s">
        <v>20</v>
      </c>
      <c r="C937" s="57">
        <v>1079782.0900000008</v>
      </c>
      <c r="D937" s="17">
        <v>359194.47</v>
      </c>
      <c r="E937" s="17">
        <v>0</v>
      </c>
      <c r="F937" s="57">
        <f aca="true" t="shared" si="28" ref="F937:F946">+C937+D937-E937</f>
        <v>1438976.5600000008</v>
      </c>
    </row>
    <row r="938" spans="2:6" ht="12.75">
      <c r="B938" s="8" t="s">
        <v>21</v>
      </c>
      <c r="C938" s="57">
        <v>360625.68999999994</v>
      </c>
      <c r="D938" s="17">
        <v>0</v>
      </c>
      <c r="E938" s="17">
        <v>0</v>
      </c>
      <c r="F938" s="57">
        <f t="shared" si="28"/>
        <v>360625.68999999994</v>
      </c>
    </row>
    <row r="939" spans="2:6" ht="12.75">
      <c r="B939" s="8" t="s">
        <v>22</v>
      </c>
      <c r="C939" s="57">
        <v>18345950.25</v>
      </c>
      <c r="D939" s="17">
        <v>0</v>
      </c>
      <c r="E939" s="17">
        <v>0</v>
      </c>
      <c r="F939" s="57">
        <f t="shared" si="28"/>
        <v>18345950.25</v>
      </c>
    </row>
    <row r="940" spans="2:6" ht="12.75">
      <c r="B940" s="8" t="s">
        <v>69</v>
      </c>
      <c r="C940" s="57">
        <v>1719246.4</v>
      </c>
      <c r="D940" s="17">
        <v>0</v>
      </c>
      <c r="E940" s="17">
        <v>0</v>
      </c>
      <c r="F940" s="57">
        <f t="shared" si="28"/>
        <v>1719246.4</v>
      </c>
    </row>
    <row r="941" spans="2:6" ht="12.75">
      <c r="B941" s="8" t="s">
        <v>400</v>
      </c>
      <c r="C941" s="57">
        <v>200888</v>
      </c>
      <c r="D941" s="17">
        <v>0</v>
      </c>
      <c r="E941" s="17">
        <v>0</v>
      </c>
      <c r="F941" s="57">
        <f t="shared" si="28"/>
        <v>200888</v>
      </c>
    </row>
    <row r="942" spans="2:6" ht="12.75">
      <c r="B942" s="8" t="s">
        <v>23</v>
      </c>
      <c r="C942" s="57">
        <v>0</v>
      </c>
      <c r="D942" s="17">
        <v>0</v>
      </c>
      <c r="E942" s="17">
        <v>0</v>
      </c>
      <c r="F942" s="57">
        <f t="shared" si="28"/>
        <v>0</v>
      </c>
    </row>
    <row r="943" spans="2:6" ht="22.5">
      <c r="B943" s="8" t="s">
        <v>399</v>
      </c>
      <c r="C943" s="57">
        <v>3636243.74</v>
      </c>
      <c r="D943" s="17">
        <v>0</v>
      </c>
      <c r="E943" s="17">
        <v>0</v>
      </c>
      <c r="F943" s="57">
        <f t="shared" si="28"/>
        <v>3636243.74</v>
      </c>
    </row>
    <row r="944" spans="2:6" ht="22.5">
      <c r="B944" s="8" t="s">
        <v>398</v>
      </c>
      <c r="C944" s="57">
        <v>0</v>
      </c>
      <c r="D944" s="17">
        <v>0</v>
      </c>
      <c r="E944" s="17">
        <v>0</v>
      </c>
      <c r="F944" s="57">
        <f t="shared" si="28"/>
        <v>0</v>
      </c>
    </row>
    <row r="945" spans="2:6" ht="12.75">
      <c r="B945" s="8" t="s">
        <v>24</v>
      </c>
      <c r="C945" s="57">
        <v>308307.0100000001</v>
      </c>
      <c r="D945" s="17">
        <v>0</v>
      </c>
      <c r="E945" s="17">
        <v>0</v>
      </c>
      <c r="F945" s="57">
        <f t="shared" si="28"/>
        <v>308307.0100000001</v>
      </c>
    </row>
    <row r="946" spans="2:6" ht="15">
      <c r="B946" s="9" t="s">
        <v>5</v>
      </c>
      <c r="C946" s="10">
        <v>25651043.180000007</v>
      </c>
      <c r="D946" s="11">
        <f>SUM(D937:D945)</f>
        <v>359194.47</v>
      </c>
      <c r="E946" s="11">
        <f>SUM(E937:E945)</f>
        <v>0</v>
      </c>
      <c r="F946" s="12">
        <f t="shared" si="28"/>
        <v>26010237.650000006</v>
      </c>
    </row>
    <row r="960" ht="12.75">
      <c r="B960" s="56" t="s">
        <v>18</v>
      </c>
    </row>
    <row r="961" spans="2:6" ht="15">
      <c r="B961" s="1" t="s">
        <v>19</v>
      </c>
      <c r="C961" s="2"/>
      <c r="D961" s="2"/>
      <c r="E961" s="3"/>
      <c r="F961" s="3"/>
    </row>
    <row r="962" spans="2:6" ht="15.75">
      <c r="B962" s="1"/>
      <c r="C962" s="4" t="s">
        <v>26</v>
      </c>
      <c r="D962" s="4"/>
      <c r="E962" s="5"/>
      <c r="F962" s="3"/>
    </row>
    <row r="963" spans="2:6" ht="15.75">
      <c r="B963" s="2"/>
      <c r="C963" s="6"/>
      <c r="D963" s="6"/>
      <c r="E963" s="7"/>
      <c r="F963" s="16">
        <v>30</v>
      </c>
    </row>
    <row r="964" spans="2:6" ht="22.5">
      <c r="B964" s="30" t="s">
        <v>7</v>
      </c>
      <c r="C964" s="32" t="s">
        <v>430</v>
      </c>
      <c r="D964" s="32" t="s">
        <v>4</v>
      </c>
      <c r="E964" s="32" t="s">
        <v>6</v>
      </c>
      <c r="F964" s="32" t="s">
        <v>431</v>
      </c>
    </row>
    <row r="965" spans="2:6" ht="12.75">
      <c r="B965" s="31"/>
      <c r="C965" s="33"/>
      <c r="D965" s="33"/>
      <c r="E965" s="33"/>
      <c r="F965" s="32"/>
    </row>
    <row r="966" spans="2:6" ht="12.75">
      <c r="B966" s="8" t="s">
        <v>20</v>
      </c>
      <c r="C966" s="57">
        <v>1438976.5600000008</v>
      </c>
      <c r="D966" s="17">
        <v>0</v>
      </c>
      <c r="E966" s="17">
        <v>279313.91</v>
      </c>
      <c r="F966" s="57">
        <f aca="true" t="shared" si="29" ref="F966:F975">+C966+D966-E966</f>
        <v>1159662.6500000008</v>
      </c>
    </row>
    <row r="967" spans="2:6" ht="12.75">
      <c r="B967" s="8" t="s">
        <v>21</v>
      </c>
      <c r="C967" s="57">
        <v>360625.68999999994</v>
      </c>
      <c r="D967" s="17">
        <v>0</v>
      </c>
      <c r="E967" s="17">
        <v>0</v>
      </c>
      <c r="F967" s="57">
        <f t="shared" si="29"/>
        <v>360625.68999999994</v>
      </c>
    </row>
    <row r="968" spans="2:6" ht="12.75">
      <c r="B968" s="8" t="s">
        <v>22</v>
      </c>
      <c r="C968" s="57">
        <v>18345950.25</v>
      </c>
      <c r="D968" s="17">
        <v>0</v>
      </c>
      <c r="E968" s="17">
        <v>0</v>
      </c>
      <c r="F968" s="57">
        <f t="shared" si="29"/>
        <v>18345950.25</v>
      </c>
    </row>
    <row r="969" spans="2:6" ht="12.75">
      <c r="B969" s="8" t="s">
        <v>69</v>
      </c>
      <c r="C969" s="57">
        <v>1719246.4</v>
      </c>
      <c r="D969" s="17">
        <v>0</v>
      </c>
      <c r="E969" s="17">
        <v>0</v>
      </c>
      <c r="F969" s="57">
        <f t="shared" si="29"/>
        <v>1719246.4</v>
      </c>
    </row>
    <row r="970" spans="2:6" ht="12.75">
      <c r="B970" s="8" t="s">
        <v>400</v>
      </c>
      <c r="C970" s="57">
        <v>200888</v>
      </c>
      <c r="D970" s="17">
        <v>0</v>
      </c>
      <c r="E970" s="17">
        <v>0</v>
      </c>
      <c r="F970" s="57">
        <f t="shared" si="29"/>
        <v>200888</v>
      </c>
    </row>
    <row r="971" spans="2:6" ht="12.75">
      <c r="B971" s="8" t="s">
        <v>23</v>
      </c>
      <c r="C971" s="57">
        <v>0</v>
      </c>
      <c r="D971" s="17">
        <v>0</v>
      </c>
      <c r="E971" s="17">
        <v>0</v>
      </c>
      <c r="F971" s="57">
        <f t="shared" si="29"/>
        <v>0</v>
      </c>
    </row>
    <row r="972" spans="2:6" ht="22.5">
      <c r="B972" s="8" t="s">
        <v>399</v>
      </c>
      <c r="C972" s="57">
        <v>3636243.74</v>
      </c>
      <c r="D972" s="17">
        <v>0</v>
      </c>
      <c r="E972" s="17">
        <v>0</v>
      </c>
      <c r="F972" s="57">
        <f t="shared" si="29"/>
        <v>3636243.74</v>
      </c>
    </row>
    <row r="973" spans="2:6" ht="22.5">
      <c r="B973" s="8" t="s">
        <v>398</v>
      </c>
      <c r="C973" s="57">
        <v>0</v>
      </c>
      <c r="D973" s="17">
        <v>0</v>
      </c>
      <c r="E973" s="17">
        <v>0</v>
      </c>
      <c r="F973" s="57">
        <f t="shared" si="29"/>
        <v>0</v>
      </c>
    </row>
    <row r="974" spans="2:6" ht="12.75">
      <c r="B974" s="8" t="s">
        <v>24</v>
      </c>
      <c r="C974" s="57">
        <v>308307.0100000001</v>
      </c>
      <c r="D974" s="17">
        <v>0</v>
      </c>
      <c r="E974" s="17">
        <v>0</v>
      </c>
      <c r="F974" s="57">
        <f t="shared" si="29"/>
        <v>308307.0100000001</v>
      </c>
    </row>
    <row r="975" spans="2:6" ht="15">
      <c r="B975" s="9" t="s">
        <v>5</v>
      </c>
      <c r="C975" s="10">
        <v>26010237.650000006</v>
      </c>
      <c r="D975" s="11">
        <f>SUM(D966:D974)</f>
        <v>0</v>
      </c>
      <c r="E975" s="11">
        <f>SUM(E966:E974)</f>
        <v>279313.91</v>
      </c>
      <c r="F975" s="12">
        <f t="shared" si="29"/>
        <v>25730923.740000006</v>
      </c>
    </row>
    <row r="988" ht="12.75">
      <c r="G988" s="56"/>
    </row>
    <row r="994" spans="2:6" ht="15">
      <c r="B994" s="1" t="s">
        <v>19</v>
      </c>
      <c r="C994" s="2"/>
      <c r="D994" s="2"/>
      <c r="E994" s="3"/>
      <c r="F994" s="3"/>
    </row>
    <row r="995" spans="2:6" ht="15.75">
      <c r="B995" s="1"/>
      <c r="C995" s="4" t="s">
        <v>26</v>
      </c>
      <c r="D995" s="4"/>
      <c r="E995" s="5"/>
      <c r="F995" s="3"/>
    </row>
    <row r="996" spans="2:6" ht="15.75">
      <c r="B996" s="2"/>
      <c r="C996" s="6"/>
      <c r="D996" s="6"/>
      <c r="E996" s="7"/>
      <c r="F996" s="16">
        <v>31</v>
      </c>
    </row>
    <row r="997" spans="2:6" ht="22.5">
      <c r="B997" s="30" t="s">
        <v>7</v>
      </c>
      <c r="C997" s="32" t="s">
        <v>431</v>
      </c>
      <c r="D997" s="32" t="s">
        <v>4</v>
      </c>
      <c r="E997" s="32" t="s">
        <v>6</v>
      </c>
      <c r="F997" s="32" t="s">
        <v>432</v>
      </c>
    </row>
    <row r="998" spans="2:6" ht="12.75">
      <c r="B998" s="31"/>
      <c r="C998" s="33"/>
      <c r="D998" s="33"/>
      <c r="E998" s="33"/>
      <c r="F998" s="32"/>
    </row>
    <row r="999" spans="2:6" ht="12.75">
      <c r="B999" s="8" t="s">
        <v>20</v>
      </c>
      <c r="C999" s="57">
        <v>1159662.6500000008</v>
      </c>
      <c r="D999" s="17">
        <v>0</v>
      </c>
      <c r="E999" s="17">
        <v>428311.19</v>
      </c>
      <c r="F999" s="57">
        <f aca="true" t="shared" si="30" ref="F999:F1008">+C999+D999-E999</f>
        <v>731351.4600000009</v>
      </c>
    </row>
    <row r="1000" spans="2:6" ht="12.75">
      <c r="B1000" s="8" t="s">
        <v>21</v>
      </c>
      <c r="C1000" s="57">
        <v>360625.68999999994</v>
      </c>
      <c r="D1000" s="17">
        <v>0</v>
      </c>
      <c r="E1000" s="17">
        <v>0</v>
      </c>
      <c r="F1000" s="57">
        <f t="shared" si="30"/>
        <v>360625.68999999994</v>
      </c>
    </row>
    <row r="1001" spans="2:6" ht="12.75">
      <c r="B1001" s="8" t="s">
        <v>22</v>
      </c>
      <c r="C1001" s="57">
        <v>18345950.25</v>
      </c>
      <c r="D1001" s="17">
        <v>0</v>
      </c>
      <c r="E1001" s="17">
        <v>0</v>
      </c>
      <c r="F1001" s="57">
        <f t="shared" si="30"/>
        <v>18345950.25</v>
      </c>
    </row>
    <row r="1002" spans="2:6" ht="12.75">
      <c r="B1002" s="8" t="s">
        <v>69</v>
      </c>
      <c r="C1002" s="57">
        <v>1719246.4</v>
      </c>
      <c r="D1002" s="17">
        <v>0</v>
      </c>
      <c r="E1002" s="17">
        <v>0</v>
      </c>
      <c r="F1002" s="57">
        <f t="shared" si="30"/>
        <v>1719246.4</v>
      </c>
    </row>
    <row r="1003" spans="2:6" ht="12.75">
      <c r="B1003" s="8" t="s">
        <v>400</v>
      </c>
      <c r="C1003" s="57">
        <v>200888</v>
      </c>
      <c r="D1003" s="17">
        <v>0</v>
      </c>
      <c r="E1003" s="17">
        <v>0</v>
      </c>
      <c r="F1003" s="57">
        <f t="shared" si="30"/>
        <v>200888</v>
      </c>
    </row>
    <row r="1004" spans="2:6" ht="12.75">
      <c r="B1004" s="8" t="s">
        <v>23</v>
      </c>
      <c r="C1004" s="57">
        <v>0</v>
      </c>
      <c r="D1004" s="17">
        <v>0</v>
      </c>
      <c r="E1004" s="17">
        <v>0</v>
      </c>
      <c r="F1004" s="57">
        <f t="shared" si="30"/>
        <v>0</v>
      </c>
    </row>
    <row r="1005" spans="2:6" ht="22.5">
      <c r="B1005" s="8" t="s">
        <v>399</v>
      </c>
      <c r="C1005" s="57">
        <v>3636243.74</v>
      </c>
      <c r="D1005" s="17">
        <v>0</v>
      </c>
      <c r="E1005" s="17">
        <v>0</v>
      </c>
      <c r="F1005" s="57">
        <f t="shared" si="30"/>
        <v>3636243.74</v>
      </c>
    </row>
    <row r="1006" spans="2:6" ht="22.5">
      <c r="B1006" s="8" t="s">
        <v>398</v>
      </c>
      <c r="C1006" s="57">
        <v>0</v>
      </c>
      <c r="D1006" s="17">
        <v>0</v>
      </c>
      <c r="E1006" s="17">
        <v>0</v>
      </c>
      <c r="F1006" s="57">
        <f t="shared" si="30"/>
        <v>0</v>
      </c>
    </row>
    <row r="1007" spans="2:6" ht="12.75">
      <c r="B1007" s="8" t="s">
        <v>24</v>
      </c>
      <c r="C1007" s="57">
        <v>308307.0100000001</v>
      </c>
      <c r="D1007" s="17">
        <v>4060</v>
      </c>
      <c r="E1007" s="17">
        <v>0</v>
      </c>
      <c r="F1007" s="57">
        <f t="shared" si="30"/>
        <v>312367.0100000001</v>
      </c>
    </row>
    <row r="1008" spans="2:6" ht="15">
      <c r="B1008" s="9" t="s">
        <v>5</v>
      </c>
      <c r="C1008" s="10">
        <v>25730923.740000006</v>
      </c>
      <c r="D1008" s="11">
        <f>SUM(D999:D1007)</f>
        <v>4060</v>
      </c>
      <c r="E1008" s="11">
        <f>SUM(E999:E1007)</f>
        <v>428311.19</v>
      </c>
      <c r="F1008" s="12">
        <f t="shared" si="30"/>
        <v>25306672.550000004</v>
      </c>
    </row>
    <row r="1027" spans="2:6" ht="15">
      <c r="B1027" s="1" t="s">
        <v>19</v>
      </c>
      <c r="C1027" s="2"/>
      <c r="D1027" s="2"/>
      <c r="E1027" s="3"/>
      <c r="F1027" s="3"/>
    </row>
    <row r="1028" spans="2:6" ht="15.75">
      <c r="B1028" s="1"/>
      <c r="C1028" s="4" t="s">
        <v>26</v>
      </c>
      <c r="D1028" s="4"/>
      <c r="E1028" s="5"/>
      <c r="F1028" s="3"/>
    </row>
    <row r="1029" spans="2:6" ht="15.75">
      <c r="B1029" s="2"/>
      <c r="C1029" s="6"/>
      <c r="D1029" s="6"/>
      <c r="E1029" s="7"/>
      <c r="F1029" s="16">
        <v>32</v>
      </c>
    </row>
    <row r="1030" spans="2:6" ht="22.5">
      <c r="B1030" s="30" t="s">
        <v>7</v>
      </c>
      <c r="C1030" s="32" t="s">
        <v>432</v>
      </c>
      <c r="D1030" s="32" t="s">
        <v>4</v>
      </c>
      <c r="E1030" s="32" t="s">
        <v>6</v>
      </c>
      <c r="F1030" s="32" t="s">
        <v>433</v>
      </c>
    </row>
    <row r="1031" spans="2:6" ht="12.75">
      <c r="B1031" s="31"/>
      <c r="C1031" s="33"/>
      <c r="D1031" s="33"/>
      <c r="E1031" s="33"/>
      <c r="F1031" s="32"/>
    </row>
    <row r="1032" spans="2:6" ht="12.75">
      <c r="B1032" s="8" t="s">
        <v>20</v>
      </c>
      <c r="C1032" s="57">
        <v>731351.4600000009</v>
      </c>
      <c r="D1032" s="17">
        <v>0</v>
      </c>
      <c r="E1032" s="17">
        <v>0</v>
      </c>
      <c r="F1032" s="57">
        <f aca="true" t="shared" si="31" ref="F1032:F1041">+C1032+D1032-E1032</f>
        <v>731351.4600000009</v>
      </c>
    </row>
    <row r="1033" spans="2:6" ht="12.75">
      <c r="B1033" s="8" t="s">
        <v>21</v>
      </c>
      <c r="C1033" s="57">
        <v>360625.68999999994</v>
      </c>
      <c r="D1033" s="17">
        <v>0</v>
      </c>
      <c r="E1033" s="17">
        <v>0</v>
      </c>
      <c r="F1033" s="57">
        <f t="shared" si="31"/>
        <v>360625.68999999994</v>
      </c>
    </row>
    <row r="1034" spans="2:6" ht="12.75">
      <c r="B1034" s="8" t="s">
        <v>22</v>
      </c>
      <c r="C1034" s="57">
        <v>18345950.25</v>
      </c>
      <c r="D1034" s="17">
        <v>29965.12</v>
      </c>
      <c r="E1034" s="17">
        <v>0</v>
      </c>
      <c r="F1034" s="57">
        <f t="shared" si="31"/>
        <v>18375915.37</v>
      </c>
    </row>
    <row r="1035" spans="2:6" ht="12.75">
      <c r="B1035" s="8" t="s">
        <v>69</v>
      </c>
      <c r="C1035" s="57">
        <v>1719246.4</v>
      </c>
      <c r="D1035" s="17">
        <v>0</v>
      </c>
      <c r="E1035" s="17">
        <v>0</v>
      </c>
      <c r="F1035" s="57">
        <f t="shared" si="31"/>
        <v>1719246.4</v>
      </c>
    </row>
    <row r="1036" spans="2:6" ht="12.75">
      <c r="B1036" s="8" t="s">
        <v>400</v>
      </c>
      <c r="C1036" s="57">
        <v>200888</v>
      </c>
      <c r="D1036" s="17">
        <v>0</v>
      </c>
      <c r="E1036" s="17">
        <v>0</v>
      </c>
      <c r="F1036" s="57">
        <f t="shared" si="31"/>
        <v>200888</v>
      </c>
    </row>
    <row r="1037" spans="2:6" ht="12.75">
      <c r="B1037" s="8" t="s">
        <v>23</v>
      </c>
      <c r="C1037" s="57">
        <v>0</v>
      </c>
      <c r="D1037" s="17">
        <v>0</v>
      </c>
      <c r="E1037" s="17">
        <v>0</v>
      </c>
      <c r="F1037" s="57">
        <f t="shared" si="31"/>
        <v>0</v>
      </c>
    </row>
    <row r="1038" spans="2:6" ht="22.5">
      <c r="B1038" s="8" t="s">
        <v>399</v>
      </c>
      <c r="C1038" s="57">
        <v>3636243.74</v>
      </c>
      <c r="D1038" s="17">
        <v>0</v>
      </c>
      <c r="E1038" s="17">
        <v>0</v>
      </c>
      <c r="F1038" s="57">
        <f t="shared" si="31"/>
        <v>3636243.74</v>
      </c>
    </row>
    <row r="1039" spans="2:6" ht="22.5">
      <c r="B1039" s="8" t="s">
        <v>398</v>
      </c>
      <c r="C1039" s="57">
        <v>0</v>
      </c>
      <c r="D1039" s="17">
        <v>0</v>
      </c>
      <c r="E1039" s="17">
        <v>0</v>
      </c>
      <c r="F1039" s="57">
        <f t="shared" si="31"/>
        <v>0</v>
      </c>
    </row>
    <row r="1040" spans="2:6" ht="12.75">
      <c r="B1040" s="8" t="s">
        <v>24</v>
      </c>
      <c r="C1040" s="57">
        <v>312367.0100000001</v>
      </c>
      <c r="D1040" s="17">
        <v>139530</v>
      </c>
      <c r="E1040" s="17">
        <v>85</v>
      </c>
      <c r="F1040" s="57">
        <f t="shared" si="31"/>
        <v>451812.0100000001</v>
      </c>
    </row>
    <row r="1041" spans="2:6" ht="15">
      <c r="B1041" s="9" t="s">
        <v>5</v>
      </c>
      <c r="C1041" s="10">
        <v>25306672.550000004</v>
      </c>
      <c r="D1041" s="11">
        <f>SUM(D1032:D1040)</f>
        <v>169495.12</v>
      </c>
      <c r="E1041" s="11">
        <f>SUM(E1032:E1040)</f>
        <v>85</v>
      </c>
      <c r="F1041" s="12">
        <f t="shared" si="31"/>
        <v>25476082.670000006</v>
      </c>
    </row>
    <row r="1064" spans="2:6" ht="15">
      <c r="B1064" s="1" t="s">
        <v>19</v>
      </c>
      <c r="C1064" s="2"/>
      <c r="D1064" s="2"/>
      <c r="E1064" s="3"/>
      <c r="F1064" s="3"/>
    </row>
    <row r="1065" spans="2:6" ht="15.75">
      <c r="B1065" s="1"/>
      <c r="C1065" s="4" t="s">
        <v>26</v>
      </c>
      <c r="D1065" s="4"/>
      <c r="E1065" s="5"/>
      <c r="F1065" s="3"/>
    </row>
    <row r="1066" spans="2:6" ht="15.75">
      <c r="B1066" s="2"/>
      <c r="C1066" s="6"/>
      <c r="D1066" s="6"/>
      <c r="E1066" s="7"/>
      <c r="F1066" s="16">
        <v>33</v>
      </c>
    </row>
    <row r="1067" spans="2:6" ht="22.5">
      <c r="B1067" s="30" t="s">
        <v>7</v>
      </c>
      <c r="C1067" s="32" t="s">
        <v>433</v>
      </c>
      <c r="D1067" s="32" t="s">
        <v>4</v>
      </c>
      <c r="E1067" s="32" t="s">
        <v>6</v>
      </c>
      <c r="F1067" s="32" t="s">
        <v>434</v>
      </c>
    </row>
    <row r="1068" spans="2:6" ht="12.75">
      <c r="B1068" s="31"/>
      <c r="C1068" s="33"/>
      <c r="D1068" s="33"/>
      <c r="E1068" s="33"/>
      <c r="F1068" s="32"/>
    </row>
    <row r="1069" spans="2:6" ht="12.75">
      <c r="B1069" s="8" t="s">
        <v>20</v>
      </c>
      <c r="C1069" s="57">
        <v>731351.4600000009</v>
      </c>
      <c r="D1069" s="17">
        <v>0</v>
      </c>
      <c r="E1069" s="17">
        <v>0</v>
      </c>
      <c r="F1069" s="57">
        <f aca="true" t="shared" si="32" ref="F1069:F1078">+C1069+D1069-E1069</f>
        <v>731351.4600000009</v>
      </c>
    </row>
    <row r="1070" spans="2:6" ht="12.75">
      <c r="B1070" s="8" t="s">
        <v>21</v>
      </c>
      <c r="C1070" s="57">
        <v>360625.68999999994</v>
      </c>
      <c r="D1070" s="17">
        <v>0</v>
      </c>
      <c r="E1070" s="17">
        <v>0</v>
      </c>
      <c r="F1070" s="57">
        <f t="shared" si="32"/>
        <v>360625.68999999994</v>
      </c>
    </row>
    <row r="1071" spans="2:6" ht="12.75">
      <c r="B1071" s="8" t="s">
        <v>22</v>
      </c>
      <c r="C1071" s="57">
        <v>18375915.37</v>
      </c>
      <c r="D1071" s="17">
        <v>0</v>
      </c>
      <c r="E1071" s="17">
        <v>6378235.18</v>
      </c>
      <c r="F1071" s="57">
        <f t="shared" si="32"/>
        <v>11997680.190000001</v>
      </c>
    </row>
    <row r="1072" spans="2:6" ht="12.75">
      <c r="B1072" s="8" t="s">
        <v>69</v>
      </c>
      <c r="C1072" s="57">
        <v>1719246.4</v>
      </c>
      <c r="D1072" s="17">
        <v>0</v>
      </c>
      <c r="E1072" s="17">
        <v>0</v>
      </c>
      <c r="F1072" s="57">
        <f t="shared" si="32"/>
        <v>1719246.4</v>
      </c>
    </row>
    <row r="1073" spans="2:6" ht="12.75">
      <c r="B1073" s="8" t="s">
        <v>400</v>
      </c>
      <c r="C1073" s="57">
        <v>200888</v>
      </c>
      <c r="D1073" s="17">
        <v>0</v>
      </c>
      <c r="E1073" s="17">
        <v>0</v>
      </c>
      <c r="F1073" s="57">
        <f t="shared" si="32"/>
        <v>200888</v>
      </c>
    </row>
    <row r="1074" spans="2:6" ht="12.75">
      <c r="B1074" s="8" t="s">
        <v>23</v>
      </c>
      <c r="C1074" s="57">
        <v>0</v>
      </c>
      <c r="D1074" s="17">
        <v>0</v>
      </c>
      <c r="E1074" s="17">
        <v>0</v>
      </c>
      <c r="F1074" s="57">
        <f t="shared" si="32"/>
        <v>0</v>
      </c>
    </row>
    <row r="1075" spans="2:6" ht="22.5">
      <c r="B1075" s="8" t="s">
        <v>399</v>
      </c>
      <c r="C1075" s="57">
        <v>3636243.74</v>
      </c>
      <c r="D1075" s="17">
        <v>0</v>
      </c>
      <c r="E1075" s="17">
        <v>0</v>
      </c>
      <c r="F1075" s="57">
        <f t="shared" si="32"/>
        <v>3636243.74</v>
      </c>
    </row>
    <row r="1076" spans="2:6" ht="22.5">
      <c r="B1076" s="8" t="s">
        <v>398</v>
      </c>
      <c r="C1076" s="57">
        <v>0</v>
      </c>
      <c r="D1076" s="17">
        <v>0</v>
      </c>
      <c r="E1076" s="17">
        <v>0</v>
      </c>
      <c r="F1076" s="57">
        <f t="shared" si="32"/>
        <v>0</v>
      </c>
    </row>
    <row r="1077" spans="2:6" ht="12.75">
      <c r="B1077" s="8" t="s">
        <v>24</v>
      </c>
      <c r="C1077" s="57">
        <v>451812.0100000001</v>
      </c>
      <c r="D1077" s="17">
        <v>0</v>
      </c>
      <c r="E1077" s="17">
        <v>0</v>
      </c>
      <c r="F1077" s="57">
        <f t="shared" si="32"/>
        <v>451812.0100000001</v>
      </c>
    </row>
    <row r="1078" spans="2:6" ht="15">
      <c r="B1078" s="9" t="s">
        <v>5</v>
      </c>
      <c r="C1078" s="10">
        <v>25476082.670000006</v>
      </c>
      <c r="D1078" s="11">
        <f>SUM(D1069:D1077)</f>
        <v>0</v>
      </c>
      <c r="E1078" s="11">
        <f>SUM(E1069:E1077)</f>
        <v>6378235.18</v>
      </c>
      <c r="F1078" s="12">
        <f t="shared" si="32"/>
        <v>19097847.490000006</v>
      </c>
    </row>
    <row r="1097" spans="2:6" ht="15">
      <c r="B1097" s="1" t="s">
        <v>19</v>
      </c>
      <c r="C1097" s="2"/>
      <c r="D1097" s="2"/>
      <c r="E1097" s="3"/>
      <c r="F1097" s="3"/>
    </row>
    <row r="1098" spans="2:6" ht="15.75">
      <c r="B1098" s="1"/>
      <c r="C1098" s="4" t="s">
        <v>26</v>
      </c>
      <c r="D1098" s="4"/>
      <c r="E1098" s="5"/>
      <c r="F1098" s="3"/>
    </row>
    <row r="1099" spans="2:6" ht="15.75">
      <c r="B1099" s="2"/>
      <c r="C1099" s="6"/>
      <c r="D1099" s="6"/>
      <c r="E1099" s="7"/>
      <c r="F1099" s="16">
        <v>34</v>
      </c>
    </row>
    <row r="1100" spans="2:6" ht="22.5">
      <c r="B1100" s="30" t="s">
        <v>7</v>
      </c>
      <c r="C1100" s="32" t="s">
        <v>434</v>
      </c>
      <c r="D1100" s="32" t="s">
        <v>4</v>
      </c>
      <c r="E1100" s="32" t="s">
        <v>6</v>
      </c>
      <c r="F1100" s="32" t="s">
        <v>435</v>
      </c>
    </row>
    <row r="1101" spans="2:6" ht="12.75">
      <c r="B1101" s="31"/>
      <c r="C1101" s="33"/>
      <c r="D1101" s="33"/>
      <c r="E1101" s="33"/>
      <c r="F1101" s="32"/>
    </row>
    <row r="1102" spans="2:6" ht="12.75">
      <c r="B1102" s="8" t="s">
        <v>20</v>
      </c>
      <c r="C1102" s="57">
        <v>731351.4600000009</v>
      </c>
      <c r="D1102" s="17">
        <v>0</v>
      </c>
      <c r="E1102" s="17">
        <v>0</v>
      </c>
      <c r="F1102" s="57">
        <f aca="true" t="shared" si="33" ref="F1102:F1111">+C1102+D1102-E1102</f>
        <v>731351.4600000009</v>
      </c>
    </row>
    <row r="1103" spans="2:6" ht="12.75">
      <c r="B1103" s="8" t="s">
        <v>21</v>
      </c>
      <c r="C1103" s="57">
        <v>360625.68999999994</v>
      </c>
      <c r="D1103" s="17">
        <v>0</v>
      </c>
      <c r="E1103" s="17">
        <v>0</v>
      </c>
      <c r="F1103" s="57">
        <f t="shared" si="33"/>
        <v>360625.68999999994</v>
      </c>
    </row>
    <row r="1104" spans="2:6" ht="12.75">
      <c r="B1104" s="8" t="s">
        <v>22</v>
      </c>
      <c r="C1104" s="57">
        <v>11997680.190000001</v>
      </c>
      <c r="D1104" s="17">
        <v>0</v>
      </c>
      <c r="E1104" s="17">
        <v>0</v>
      </c>
      <c r="F1104" s="57">
        <f t="shared" si="33"/>
        <v>11997680.190000001</v>
      </c>
    </row>
    <row r="1105" spans="2:6" ht="12.75">
      <c r="B1105" s="8" t="s">
        <v>69</v>
      </c>
      <c r="C1105" s="57">
        <v>1719246.4</v>
      </c>
      <c r="D1105" s="17">
        <v>0</v>
      </c>
      <c r="E1105" s="17">
        <v>0</v>
      </c>
      <c r="F1105" s="57">
        <f t="shared" si="33"/>
        <v>1719246.4</v>
      </c>
    </row>
    <row r="1106" spans="2:6" ht="12.75">
      <c r="B1106" s="8" t="s">
        <v>400</v>
      </c>
      <c r="C1106" s="57">
        <v>200888</v>
      </c>
      <c r="D1106" s="17">
        <v>0</v>
      </c>
      <c r="E1106" s="17">
        <v>0</v>
      </c>
      <c r="F1106" s="57">
        <f t="shared" si="33"/>
        <v>200888</v>
      </c>
    </row>
    <row r="1107" spans="2:6" ht="12.75">
      <c r="B1107" s="8" t="s">
        <v>23</v>
      </c>
      <c r="C1107" s="57">
        <v>0</v>
      </c>
      <c r="D1107" s="17">
        <v>0</v>
      </c>
      <c r="E1107" s="17">
        <v>0</v>
      </c>
      <c r="F1107" s="57">
        <f t="shared" si="33"/>
        <v>0</v>
      </c>
    </row>
    <row r="1108" spans="2:6" ht="22.5">
      <c r="B1108" s="8" t="s">
        <v>399</v>
      </c>
      <c r="C1108" s="57">
        <v>3636243.74</v>
      </c>
      <c r="D1108" s="17">
        <v>0</v>
      </c>
      <c r="E1108" s="17">
        <v>0</v>
      </c>
      <c r="F1108" s="57">
        <f t="shared" si="33"/>
        <v>3636243.74</v>
      </c>
    </row>
    <row r="1109" spans="2:6" ht="22.5">
      <c r="B1109" s="8" t="s">
        <v>398</v>
      </c>
      <c r="C1109" s="57">
        <v>0</v>
      </c>
      <c r="D1109" s="17">
        <v>0</v>
      </c>
      <c r="E1109" s="17">
        <v>0</v>
      </c>
      <c r="F1109" s="57">
        <f t="shared" si="33"/>
        <v>0</v>
      </c>
    </row>
    <row r="1110" spans="2:6" ht="12.75">
      <c r="B1110" s="8" t="s">
        <v>24</v>
      </c>
      <c r="C1110" s="57">
        <v>451812.0100000001</v>
      </c>
      <c r="D1110" s="17">
        <v>50000</v>
      </c>
      <c r="E1110" s="17">
        <v>0</v>
      </c>
      <c r="F1110" s="57">
        <f t="shared" si="33"/>
        <v>501812.0100000001</v>
      </c>
    </row>
    <row r="1111" spans="2:6" ht="15">
      <c r="B1111" s="9" t="s">
        <v>5</v>
      </c>
      <c r="C1111" s="10">
        <v>19097847.490000006</v>
      </c>
      <c r="D1111" s="11">
        <f>SUM(D1102:D1110)</f>
        <v>50000</v>
      </c>
      <c r="E1111" s="11">
        <f>SUM(E1102:E1110)</f>
        <v>0</v>
      </c>
      <c r="F1111" s="12">
        <f t="shared" si="33"/>
        <v>19147847.490000006</v>
      </c>
    </row>
    <row r="1128" spans="2:6" ht="15">
      <c r="B1128" s="1" t="s">
        <v>19</v>
      </c>
      <c r="C1128" s="2"/>
      <c r="D1128" s="2"/>
      <c r="E1128" s="3"/>
      <c r="F1128" s="3"/>
    </row>
    <row r="1129" spans="2:6" ht="15.75">
      <c r="B1129" s="1"/>
      <c r="C1129" s="4" t="s">
        <v>26</v>
      </c>
      <c r="D1129" s="4"/>
      <c r="E1129" s="5"/>
      <c r="F1129" s="3"/>
    </row>
    <row r="1130" spans="2:6" ht="15.75">
      <c r="B1130" s="2"/>
      <c r="C1130" s="6"/>
      <c r="D1130" s="6"/>
      <c r="E1130" s="7"/>
      <c r="F1130" s="16">
        <v>35</v>
      </c>
    </row>
    <row r="1131" spans="2:6" ht="22.5">
      <c r="B1131" s="30" t="s">
        <v>7</v>
      </c>
      <c r="C1131" s="32" t="s">
        <v>435</v>
      </c>
      <c r="D1131" s="32" t="s">
        <v>4</v>
      </c>
      <c r="E1131" s="32" t="s">
        <v>6</v>
      </c>
      <c r="F1131" s="32" t="s">
        <v>436</v>
      </c>
    </row>
    <row r="1132" spans="2:6" ht="12.75">
      <c r="B1132" s="31"/>
      <c r="C1132" s="33"/>
      <c r="D1132" s="33"/>
      <c r="E1132" s="33"/>
      <c r="F1132" s="32"/>
    </row>
    <row r="1133" spans="2:6" ht="12.75">
      <c r="B1133" s="8" t="s">
        <v>20</v>
      </c>
      <c r="C1133" s="57">
        <v>731351.4600000009</v>
      </c>
      <c r="D1133" s="17">
        <v>0</v>
      </c>
      <c r="E1133" s="17">
        <v>0</v>
      </c>
      <c r="F1133" s="57">
        <f aca="true" t="shared" si="34" ref="F1133:F1142">+C1133+D1133-E1133</f>
        <v>731351.4600000009</v>
      </c>
    </row>
    <row r="1134" spans="2:6" ht="12.75">
      <c r="B1134" s="8" t="s">
        <v>21</v>
      </c>
      <c r="C1134" s="57">
        <v>360625.68999999994</v>
      </c>
      <c r="D1134" s="17">
        <v>0</v>
      </c>
      <c r="E1134" s="17">
        <v>0</v>
      </c>
      <c r="F1134" s="57">
        <f t="shared" si="34"/>
        <v>360625.68999999994</v>
      </c>
    </row>
    <row r="1135" spans="2:6" ht="12.75">
      <c r="B1135" s="8" t="s">
        <v>22</v>
      </c>
      <c r="C1135" s="57">
        <v>11997680.190000001</v>
      </c>
      <c r="D1135" s="17">
        <v>0</v>
      </c>
      <c r="E1135" s="17">
        <v>0</v>
      </c>
      <c r="F1135" s="57">
        <f t="shared" si="34"/>
        <v>11997680.190000001</v>
      </c>
    </row>
    <row r="1136" spans="2:6" ht="12.75">
      <c r="B1136" s="8" t="s">
        <v>69</v>
      </c>
      <c r="C1136" s="57">
        <v>1719246.4</v>
      </c>
      <c r="D1136" s="17">
        <v>0</v>
      </c>
      <c r="E1136" s="17">
        <v>0</v>
      </c>
      <c r="F1136" s="57">
        <f t="shared" si="34"/>
        <v>1719246.4</v>
      </c>
    </row>
    <row r="1137" spans="2:6" ht="12.75">
      <c r="B1137" s="8" t="s">
        <v>400</v>
      </c>
      <c r="C1137" s="57">
        <v>200888</v>
      </c>
      <c r="D1137" s="17">
        <v>0</v>
      </c>
      <c r="E1137" s="17">
        <v>0</v>
      </c>
      <c r="F1137" s="57">
        <f t="shared" si="34"/>
        <v>200888</v>
      </c>
    </row>
    <row r="1138" spans="2:6" ht="12.75">
      <c r="B1138" s="8" t="s">
        <v>23</v>
      </c>
      <c r="C1138" s="57">
        <v>0</v>
      </c>
      <c r="D1138" s="17">
        <v>0</v>
      </c>
      <c r="E1138" s="17">
        <v>0</v>
      </c>
      <c r="F1138" s="57">
        <f t="shared" si="34"/>
        <v>0</v>
      </c>
    </row>
    <row r="1139" spans="2:6" ht="22.5">
      <c r="B1139" s="8" t="s">
        <v>399</v>
      </c>
      <c r="C1139" s="57">
        <v>3636243.74</v>
      </c>
      <c r="D1139" s="17">
        <v>0</v>
      </c>
      <c r="E1139" s="17">
        <v>0</v>
      </c>
      <c r="F1139" s="57">
        <f t="shared" si="34"/>
        <v>3636243.74</v>
      </c>
    </row>
    <row r="1140" spans="2:6" ht="22.5">
      <c r="B1140" s="8" t="s">
        <v>398</v>
      </c>
      <c r="C1140" s="57">
        <v>0</v>
      </c>
      <c r="D1140" s="17">
        <v>0</v>
      </c>
      <c r="E1140" s="17">
        <v>0</v>
      </c>
      <c r="F1140" s="57">
        <f t="shared" si="34"/>
        <v>0</v>
      </c>
    </row>
    <row r="1141" spans="2:6" ht="12.75">
      <c r="B1141" s="8" t="s">
        <v>24</v>
      </c>
      <c r="C1141" s="57">
        <v>501812.0100000001</v>
      </c>
      <c r="D1141" s="17">
        <v>0</v>
      </c>
      <c r="E1141" s="17">
        <v>31133.5</v>
      </c>
      <c r="F1141" s="57">
        <f t="shared" si="34"/>
        <v>470678.5100000001</v>
      </c>
    </row>
    <row r="1142" spans="2:6" ht="15">
      <c r="B1142" s="9" t="s">
        <v>5</v>
      </c>
      <c r="C1142" s="10">
        <v>19147847.490000006</v>
      </c>
      <c r="D1142" s="11">
        <f>SUM(D1133:D1141)</f>
        <v>0</v>
      </c>
      <c r="E1142" s="11">
        <f>SUM(E1133:E1141)</f>
        <v>31133.5</v>
      </c>
      <c r="F1142" s="12">
        <f t="shared" si="34"/>
        <v>19116713.990000006</v>
      </c>
    </row>
    <row r="1157" spans="2:6" ht="15">
      <c r="B1157" s="1" t="s">
        <v>19</v>
      </c>
      <c r="C1157" s="2"/>
      <c r="D1157" s="2"/>
      <c r="E1157" s="3"/>
      <c r="F1157" s="3"/>
    </row>
    <row r="1158" spans="2:6" ht="15.75">
      <c r="B1158" s="1"/>
      <c r="C1158" s="4" t="s">
        <v>26</v>
      </c>
      <c r="D1158" s="4"/>
      <c r="E1158" s="5"/>
      <c r="F1158" s="3"/>
    </row>
    <row r="1159" spans="2:6" ht="15.75">
      <c r="B1159" s="2"/>
      <c r="C1159" s="6"/>
      <c r="D1159" s="6"/>
      <c r="E1159" s="7"/>
      <c r="F1159" s="16">
        <v>36</v>
      </c>
    </row>
    <row r="1160" spans="2:6" ht="22.5">
      <c r="B1160" s="30" t="s">
        <v>7</v>
      </c>
      <c r="C1160" s="32" t="s">
        <v>436</v>
      </c>
      <c r="D1160" s="32" t="s">
        <v>4</v>
      </c>
      <c r="E1160" s="32" t="s">
        <v>6</v>
      </c>
      <c r="F1160" s="32" t="s">
        <v>437</v>
      </c>
    </row>
    <row r="1161" spans="2:6" ht="12.75">
      <c r="B1161" s="31"/>
      <c r="C1161" s="33"/>
      <c r="D1161" s="33"/>
      <c r="E1161" s="33"/>
      <c r="F1161" s="32"/>
    </row>
    <row r="1162" spans="2:6" ht="12.75">
      <c r="B1162" s="8" t="s">
        <v>20</v>
      </c>
      <c r="C1162" s="57">
        <v>731351.4600000009</v>
      </c>
      <c r="D1162" s="17">
        <v>0</v>
      </c>
      <c r="E1162" s="17">
        <v>0</v>
      </c>
      <c r="F1162" s="57">
        <f aca="true" t="shared" si="35" ref="F1162:F1171">+C1162+D1162-E1162</f>
        <v>731351.4600000009</v>
      </c>
    </row>
    <row r="1163" spans="2:6" ht="12.75">
      <c r="B1163" s="8" t="s">
        <v>21</v>
      </c>
      <c r="C1163" s="57">
        <v>360625.68999999994</v>
      </c>
      <c r="D1163" s="17">
        <v>0</v>
      </c>
      <c r="E1163" s="17">
        <v>0</v>
      </c>
      <c r="F1163" s="57">
        <f t="shared" si="35"/>
        <v>360625.68999999994</v>
      </c>
    </row>
    <row r="1164" spans="2:6" ht="12.75">
      <c r="B1164" s="8" t="s">
        <v>22</v>
      </c>
      <c r="C1164" s="57">
        <v>11997680.190000001</v>
      </c>
      <c r="D1164" s="17">
        <v>0</v>
      </c>
      <c r="E1164" s="17">
        <v>0</v>
      </c>
      <c r="F1164" s="57">
        <f t="shared" si="35"/>
        <v>11997680.190000001</v>
      </c>
    </row>
    <row r="1165" spans="2:6" ht="12.75">
      <c r="B1165" s="8" t="s">
        <v>69</v>
      </c>
      <c r="C1165" s="57">
        <v>1719246.4</v>
      </c>
      <c r="D1165" s="17">
        <v>0</v>
      </c>
      <c r="E1165" s="17">
        <v>0</v>
      </c>
      <c r="F1165" s="57">
        <f t="shared" si="35"/>
        <v>1719246.4</v>
      </c>
    </row>
    <row r="1166" spans="2:6" ht="12.75">
      <c r="B1166" s="8" t="s">
        <v>400</v>
      </c>
      <c r="C1166" s="57">
        <v>200888</v>
      </c>
      <c r="D1166" s="17">
        <v>0</v>
      </c>
      <c r="E1166" s="17">
        <v>0</v>
      </c>
      <c r="F1166" s="57">
        <f t="shared" si="35"/>
        <v>200888</v>
      </c>
    </row>
    <row r="1167" spans="2:6" ht="12.75">
      <c r="B1167" s="8" t="s">
        <v>23</v>
      </c>
      <c r="C1167" s="57">
        <v>0</v>
      </c>
      <c r="D1167" s="17">
        <v>0</v>
      </c>
      <c r="E1167" s="17">
        <v>0</v>
      </c>
      <c r="F1167" s="57">
        <f t="shared" si="35"/>
        <v>0</v>
      </c>
    </row>
    <row r="1168" spans="2:6" ht="22.5">
      <c r="B1168" s="8" t="s">
        <v>399</v>
      </c>
      <c r="C1168" s="57">
        <v>3636243.74</v>
      </c>
      <c r="D1168" s="17">
        <v>0</v>
      </c>
      <c r="E1168" s="17">
        <v>0</v>
      </c>
      <c r="F1168" s="57">
        <f t="shared" si="35"/>
        <v>3636243.74</v>
      </c>
    </row>
    <row r="1169" spans="2:6" ht="22.5">
      <c r="B1169" s="8" t="s">
        <v>398</v>
      </c>
      <c r="C1169" s="57">
        <v>0</v>
      </c>
      <c r="D1169" s="17">
        <v>0</v>
      </c>
      <c r="E1169" s="17">
        <v>0</v>
      </c>
      <c r="F1169" s="57">
        <f t="shared" si="35"/>
        <v>0</v>
      </c>
    </row>
    <row r="1170" spans="2:6" ht="12.75">
      <c r="B1170" s="8" t="s">
        <v>24</v>
      </c>
      <c r="C1170" s="57">
        <v>470678.5100000001</v>
      </c>
      <c r="D1170" s="17">
        <v>5800</v>
      </c>
      <c r="E1170" s="17">
        <v>63284.05</v>
      </c>
      <c r="F1170" s="57">
        <f t="shared" si="35"/>
        <v>413194.46000000014</v>
      </c>
    </row>
    <row r="1171" spans="2:6" ht="15">
      <c r="B1171" s="9" t="s">
        <v>5</v>
      </c>
      <c r="C1171" s="10">
        <v>19116713.990000006</v>
      </c>
      <c r="D1171" s="11">
        <f>SUM(D1162:D1170)</f>
        <v>5800</v>
      </c>
      <c r="E1171" s="11">
        <f>SUM(E1162:E1170)</f>
        <v>63284.05</v>
      </c>
      <c r="F1171" s="12">
        <f t="shared" si="35"/>
        <v>19059229.940000005</v>
      </c>
    </row>
    <row r="1191" spans="2:6" ht="15">
      <c r="B1191" s="1" t="s">
        <v>19</v>
      </c>
      <c r="C1191" s="2"/>
      <c r="D1191" s="2"/>
      <c r="E1191" s="3"/>
      <c r="F1191" s="3"/>
    </row>
    <row r="1192" spans="2:6" ht="15.75">
      <c r="B1192" s="1"/>
      <c r="C1192" s="4" t="s">
        <v>26</v>
      </c>
      <c r="D1192" s="4"/>
      <c r="E1192" s="5"/>
      <c r="F1192" s="3"/>
    </row>
    <row r="1193" spans="2:6" ht="15.75">
      <c r="B1193" s="2"/>
      <c r="C1193" s="6"/>
      <c r="D1193" s="6"/>
      <c r="E1193" s="7"/>
      <c r="F1193" s="16">
        <v>37</v>
      </c>
    </row>
    <row r="1194" spans="2:6" ht="22.5">
      <c r="B1194" s="30" t="s">
        <v>7</v>
      </c>
      <c r="C1194" s="32" t="s">
        <v>437</v>
      </c>
      <c r="D1194" s="32" t="s">
        <v>4</v>
      </c>
      <c r="E1194" s="32" t="s">
        <v>6</v>
      </c>
      <c r="F1194" s="32" t="s">
        <v>438</v>
      </c>
    </row>
    <row r="1195" spans="2:6" ht="12.75">
      <c r="B1195" s="31"/>
      <c r="C1195" s="33"/>
      <c r="D1195" s="33"/>
      <c r="E1195" s="33"/>
      <c r="F1195" s="32"/>
    </row>
    <row r="1196" spans="2:6" ht="12.75">
      <c r="B1196" s="8" t="s">
        <v>20</v>
      </c>
      <c r="C1196" s="57">
        <v>731351.4600000009</v>
      </c>
      <c r="D1196" s="17">
        <v>0</v>
      </c>
      <c r="E1196" s="17">
        <v>0</v>
      </c>
      <c r="F1196" s="57">
        <f aca="true" t="shared" si="36" ref="F1196:F1205">+C1196+D1196-E1196</f>
        <v>731351.4600000009</v>
      </c>
    </row>
    <row r="1197" spans="2:6" ht="12.75">
      <c r="B1197" s="8" t="s">
        <v>21</v>
      </c>
      <c r="C1197" s="57">
        <v>360625.68999999994</v>
      </c>
      <c r="D1197" s="17">
        <v>0</v>
      </c>
      <c r="E1197" s="17">
        <v>0</v>
      </c>
      <c r="F1197" s="57">
        <f t="shared" si="36"/>
        <v>360625.68999999994</v>
      </c>
    </row>
    <row r="1198" spans="2:6" ht="12.75">
      <c r="B1198" s="8" t="s">
        <v>22</v>
      </c>
      <c r="C1198" s="57">
        <v>11997680.190000001</v>
      </c>
      <c r="D1198" s="17">
        <v>0</v>
      </c>
      <c r="E1198" s="17">
        <v>0</v>
      </c>
      <c r="F1198" s="57">
        <f t="shared" si="36"/>
        <v>11997680.190000001</v>
      </c>
    </row>
    <row r="1199" spans="2:6" ht="12.75">
      <c r="B1199" s="8" t="s">
        <v>69</v>
      </c>
      <c r="C1199" s="57">
        <v>1719246.4</v>
      </c>
      <c r="D1199" s="17">
        <v>0</v>
      </c>
      <c r="E1199" s="17">
        <v>0</v>
      </c>
      <c r="F1199" s="57">
        <f t="shared" si="36"/>
        <v>1719246.4</v>
      </c>
    </row>
    <row r="1200" spans="2:6" ht="12.75">
      <c r="B1200" s="8" t="s">
        <v>400</v>
      </c>
      <c r="C1200" s="57">
        <v>200888</v>
      </c>
      <c r="D1200" s="17">
        <v>0</v>
      </c>
      <c r="E1200" s="17">
        <v>0</v>
      </c>
      <c r="F1200" s="57">
        <f t="shared" si="36"/>
        <v>200888</v>
      </c>
    </row>
    <row r="1201" spans="2:6" ht="12.75">
      <c r="B1201" s="8" t="s">
        <v>23</v>
      </c>
      <c r="C1201" s="57">
        <v>0</v>
      </c>
      <c r="D1201" s="17">
        <v>0</v>
      </c>
      <c r="E1201" s="17">
        <v>0</v>
      </c>
      <c r="F1201" s="57">
        <f t="shared" si="36"/>
        <v>0</v>
      </c>
    </row>
    <row r="1202" spans="2:6" ht="22.5">
      <c r="B1202" s="8" t="s">
        <v>399</v>
      </c>
      <c r="C1202" s="57">
        <v>3636243.74</v>
      </c>
      <c r="D1202" s="17">
        <v>0</v>
      </c>
      <c r="E1202" s="17">
        <v>0</v>
      </c>
      <c r="F1202" s="57">
        <f t="shared" si="36"/>
        <v>3636243.74</v>
      </c>
    </row>
    <row r="1203" spans="2:6" ht="22.5">
      <c r="B1203" s="8" t="s">
        <v>398</v>
      </c>
      <c r="C1203" s="57">
        <v>0</v>
      </c>
      <c r="D1203" s="17">
        <v>0</v>
      </c>
      <c r="E1203" s="17">
        <v>0</v>
      </c>
      <c r="F1203" s="57">
        <f t="shared" si="36"/>
        <v>0</v>
      </c>
    </row>
    <row r="1204" spans="2:6" ht="12.75">
      <c r="B1204" s="8" t="s">
        <v>24</v>
      </c>
      <c r="C1204" s="57">
        <v>413194.46000000014</v>
      </c>
      <c r="D1204" s="17">
        <v>111626.25</v>
      </c>
      <c r="E1204" s="17">
        <v>131100.68</v>
      </c>
      <c r="F1204" s="57">
        <f t="shared" si="36"/>
        <v>393720.0300000002</v>
      </c>
    </row>
    <row r="1205" spans="2:6" ht="15">
      <c r="B1205" s="9" t="s">
        <v>5</v>
      </c>
      <c r="C1205" s="10">
        <v>19059229.940000005</v>
      </c>
      <c r="D1205" s="11">
        <f>SUM(D1196:D1204)</f>
        <v>111626.25</v>
      </c>
      <c r="E1205" s="11">
        <f>SUM(E1196:E1204)</f>
        <v>131100.68</v>
      </c>
      <c r="F1205" s="12">
        <f t="shared" si="36"/>
        <v>19039755.510000005</v>
      </c>
    </row>
    <row r="1223" spans="2:6" ht="15">
      <c r="B1223" s="1" t="s">
        <v>19</v>
      </c>
      <c r="C1223" s="2"/>
      <c r="D1223" s="2"/>
      <c r="E1223" s="3"/>
      <c r="F1223" s="3"/>
    </row>
    <row r="1224" spans="2:6" ht="15.75">
      <c r="B1224" s="1"/>
      <c r="C1224" s="4" t="s">
        <v>26</v>
      </c>
      <c r="D1224" s="4"/>
      <c r="E1224" s="5"/>
      <c r="F1224" s="3"/>
    </row>
    <row r="1225" spans="2:6" ht="15.75">
      <c r="B1225" s="2"/>
      <c r="C1225" s="6"/>
      <c r="D1225" s="6"/>
      <c r="E1225" s="7"/>
      <c r="F1225" s="16">
        <v>38</v>
      </c>
    </row>
    <row r="1226" spans="2:6" ht="22.5">
      <c r="B1226" s="30" t="s">
        <v>7</v>
      </c>
      <c r="C1226" s="32" t="s">
        <v>438</v>
      </c>
      <c r="D1226" s="32" t="s">
        <v>4</v>
      </c>
      <c r="E1226" s="32" t="s">
        <v>6</v>
      </c>
      <c r="F1226" s="32" t="s">
        <v>439</v>
      </c>
    </row>
    <row r="1227" spans="2:6" ht="12.75">
      <c r="B1227" s="31"/>
      <c r="C1227" s="33"/>
      <c r="D1227" s="33"/>
      <c r="E1227" s="33"/>
      <c r="F1227" s="32"/>
    </row>
    <row r="1228" spans="2:6" ht="12.75">
      <c r="B1228" s="8" t="s">
        <v>20</v>
      </c>
      <c r="C1228" s="57">
        <v>731351.4600000009</v>
      </c>
      <c r="D1228" s="17">
        <v>0</v>
      </c>
      <c r="E1228" s="17">
        <v>0</v>
      </c>
      <c r="F1228" s="57">
        <f aca="true" t="shared" si="37" ref="F1228:F1237">+C1228+D1228-E1228</f>
        <v>731351.4600000009</v>
      </c>
    </row>
    <row r="1229" spans="2:6" ht="12.75">
      <c r="B1229" s="8" t="s">
        <v>21</v>
      </c>
      <c r="C1229" s="57">
        <v>360625.68999999994</v>
      </c>
      <c r="D1229" s="17">
        <v>0</v>
      </c>
      <c r="E1229" s="17">
        <v>0</v>
      </c>
      <c r="F1229" s="57">
        <f t="shared" si="37"/>
        <v>360625.68999999994</v>
      </c>
    </row>
    <row r="1230" spans="2:6" ht="12.75">
      <c r="B1230" s="8" t="s">
        <v>22</v>
      </c>
      <c r="C1230" s="57">
        <v>11997680.190000001</v>
      </c>
      <c r="D1230" s="17">
        <v>0</v>
      </c>
      <c r="E1230" s="17">
        <v>0</v>
      </c>
      <c r="F1230" s="57">
        <f t="shared" si="37"/>
        <v>11997680.190000001</v>
      </c>
    </row>
    <row r="1231" spans="2:6" ht="12.75">
      <c r="B1231" s="8" t="s">
        <v>69</v>
      </c>
      <c r="C1231" s="57">
        <v>1719246.4</v>
      </c>
      <c r="D1231" s="17">
        <v>0</v>
      </c>
      <c r="E1231" s="17">
        <v>0</v>
      </c>
      <c r="F1231" s="57">
        <f t="shared" si="37"/>
        <v>1719246.4</v>
      </c>
    </row>
    <row r="1232" spans="2:6" ht="12.75">
      <c r="B1232" s="8" t="s">
        <v>400</v>
      </c>
      <c r="C1232" s="57">
        <v>200888</v>
      </c>
      <c r="D1232" s="17">
        <v>0</v>
      </c>
      <c r="E1232" s="17">
        <v>0</v>
      </c>
      <c r="F1232" s="57">
        <f t="shared" si="37"/>
        <v>200888</v>
      </c>
    </row>
    <row r="1233" spans="2:6" ht="12.75">
      <c r="B1233" s="8" t="s">
        <v>23</v>
      </c>
      <c r="C1233" s="57">
        <v>0</v>
      </c>
      <c r="D1233" s="17">
        <v>0</v>
      </c>
      <c r="E1233" s="17">
        <v>0</v>
      </c>
      <c r="F1233" s="57">
        <f t="shared" si="37"/>
        <v>0</v>
      </c>
    </row>
    <row r="1234" spans="2:6" ht="22.5">
      <c r="B1234" s="8" t="s">
        <v>399</v>
      </c>
      <c r="C1234" s="57">
        <v>3636243.74</v>
      </c>
      <c r="D1234" s="17">
        <v>0</v>
      </c>
      <c r="E1234" s="17">
        <v>0</v>
      </c>
      <c r="F1234" s="57">
        <f t="shared" si="37"/>
        <v>3636243.74</v>
      </c>
    </row>
    <row r="1235" spans="2:6" ht="22.5">
      <c r="B1235" s="8" t="s">
        <v>398</v>
      </c>
      <c r="C1235" s="57">
        <v>0</v>
      </c>
      <c r="D1235" s="17">
        <v>0</v>
      </c>
      <c r="E1235" s="17">
        <v>0</v>
      </c>
      <c r="F1235" s="57">
        <f t="shared" si="37"/>
        <v>0</v>
      </c>
    </row>
    <row r="1236" spans="2:6" ht="12.75">
      <c r="B1236" s="8" t="s">
        <v>24</v>
      </c>
      <c r="C1236" s="57">
        <v>393720.0300000002</v>
      </c>
      <c r="D1236" s="17">
        <v>8000</v>
      </c>
      <c r="E1236" s="17">
        <v>0</v>
      </c>
      <c r="F1236" s="57">
        <f t="shared" si="37"/>
        <v>401720.0300000002</v>
      </c>
    </row>
    <row r="1237" spans="2:6" ht="15">
      <c r="B1237" s="9" t="s">
        <v>5</v>
      </c>
      <c r="C1237" s="10">
        <v>19039755.510000005</v>
      </c>
      <c r="D1237" s="11">
        <f>SUM(D1228:D1236)</f>
        <v>8000</v>
      </c>
      <c r="E1237" s="11">
        <f>SUM(E1228:E1236)</f>
        <v>0</v>
      </c>
      <c r="F1237" s="12">
        <f t="shared" si="37"/>
        <v>19047755.510000005</v>
      </c>
    </row>
    <row r="1256" spans="2:6" ht="15">
      <c r="B1256" s="1" t="s">
        <v>19</v>
      </c>
      <c r="C1256" s="2"/>
      <c r="D1256" s="2"/>
      <c r="E1256" s="3"/>
      <c r="F1256" s="3"/>
    </row>
    <row r="1257" spans="2:6" ht="15.75">
      <c r="B1257" s="1"/>
      <c r="C1257" s="4" t="s">
        <v>26</v>
      </c>
      <c r="D1257" s="4"/>
      <c r="E1257" s="5"/>
      <c r="F1257" s="3"/>
    </row>
    <row r="1258" spans="2:6" ht="15.75">
      <c r="B1258" s="2"/>
      <c r="C1258" s="6"/>
      <c r="D1258" s="6"/>
      <c r="E1258" s="7"/>
      <c r="F1258" s="16">
        <v>39</v>
      </c>
    </row>
    <row r="1259" spans="2:6" ht="22.5">
      <c r="B1259" s="30" t="s">
        <v>7</v>
      </c>
      <c r="C1259" s="32" t="s">
        <v>439</v>
      </c>
      <c r="D1259" s="32" t="s">
        <v>4</v>
      </c>
      <c r="E1259" s="32" t="s">
        <v>6</v>
      </c>
      <c r="F1259" s="32" t="s">
        <v>440</v>
      </c>
    </row>
    <row r="1260" spans="2:6" ht="12.75">
      <c r="B1260" s="31"/>
      <c r="C1260" s="33"/>
      <c r="D1260" s="33"/>
      <c r="E1260" s="33"/>
      <c r="F1260" s="32"/>
    </row>
    <row r="1261" spans="2:6" ht="12.75">
      <c r="B1261" s="8" t="s">
        <v>20</v>
      </c>
      <c r="C1261" s="57">
        <v>731351.4600000009</v>
      </c>
      <c r="D1261" s="17">
        <v>53249.15</v>
      </c>
      <c r="E1261" s="17">
        <v>0</v>
      </c>
      <c r="F1261" s="57">
        <f aca="true" t="shared" si="38" ref="F1261:F1270">+C1261+D1261-E1261</f>
        <v>784600.6100000009</v>
      </c>
    </row>
    <row r="1262" spans="2:6" ht="12.75">
      <c r="B1262" s="8" t="s">
        <v>21</v>
      </c>
      <c r="C1262" s="57">
        <v>360625.68999999994</v>
      </c>
      <c r="D1262" s="17">
        <v>0</v>
      </c>
      <c r="E1262" s="17">
        <v>0</v>
      </c>
      <c r="F1262" s="57">
        <f t="shared" si="38"/>
        <v>360625.68999999994</v>
      </c>
    </row>
    <row r="1263" spans="2:6" ht="12.75">
      <c r="B1263" s="8" t="s">
        <v>22</v>
      </c>
      <c r="C1263" s="57">
        <v>11997680.190000001</v>
      </c>
      <c r="D1263" s="17">
        <v>0</v>
      </c>
      <c r="E1263" s="17">
        <v>0</v>
      </c>
      <c r="F1263" s="57">
        <f t="shared" si="38"/>
        <v>11997680.190000001</v>
      </c>
    </row>
    <row r="1264" spans="2:6" ht="12.75">
      <c r="B1264" s="8" t="s">
        <v>69</v>
      </c>
      <c r="C1264" s="57">
        <v>1719246.4</v>
      </c>
      <c r="D1264" s="17">
        <v>0</v>
      </c>
      <c r="E1264" s="17">
        <v>0</v>
      </c>
      <c r="F1264" s="57">
        <f t="shared" si="38"/>
        <v>1719246.4</v>
      </c>
    </row>
    <row r="1265" spans="2:6" ht="12.75">
      <c r="B1265" s="8" t="s">
        <v>400</v>
      </c>
      <c r="C1265" s="57">
        <v>200888</v>
      </c>
      <c r="D1265" s="17">
        <v>0</v>
      </c>
      <c r="E1265" s="17">
        <v>0</v>
      </c>
      <c r="F1265" s="57">
        <f t="shared" si="38"/>
        <v>200888</v>
      </c>
    </row>
    <row r="1266" spans="2:6" ht="12.75">
      <c r="B1266" s="8" t="s">
        <v>23</v>
      </c>
      <c r="C1266" s="57">
        <v>0</v>
      </c>
      <c r="D1266" s="17">
        <v>0</v>
      </c>
      <c r="E1266" s="17">
        <v>0</v>
      </c>
      <c r="F1266" s="57">
        <f t="shared" si="38"/>
        <v>0</v>
      </c>
    </row>
    <row r="1267" spans="2:6" ht="22.5">
      <c r="B1267" s="8" t="s">
        <v>399</v>
      </c>
      <c r="C1267" s="57">
        <v>3636243.74</v>
      </c>
      <c r="D1267" s="17">
        <v>0</v>
      </c>
      <c r="E1267" s="17">
        <v>0</v>
      </c>
      <c r="F1267" s="57">
        <f t="shared" si="38"/>
        <v>3636243.74</v>
      </c>
    </row>
    <row r="1268" spans="2:6" ht="22.5">
      <c r="B1268" s="8" t="s">
        <v>398</v>
      </c>
      <c r="C1268" s="57">
        <v>0</v>
      </c>
      <c r="D1268" s="17">
        <v>0</v>
      </c>
      <c r="E1268" s="17">
        <v>0</v>
      </c>
      <c r="F1268" s="57">
        <f t="shared" si="38"/>
        <v>0</v>
      </c>
    </row>
    <row r="1269" spans="2:6" ht="12.75">
      <c r="B1269" s="8" t="s">
        <v>24</v>
      </c>
      <c r="C1269" s="57">
        <v>401720.0300000002</v>
      </c>
      <c r="D1269" s="17">
        <v>0</v>
      </c>
      <c r="E1269" s="17">
        <v>0</v>
      </c>
      <c r="F1269" s="57">
        <f t="shared" si="38"/>
        <v>401720.0300000002</v>
      </c>
    </row>
    <row r="1270" spans="2:6" ht="15">
      <c r="B1270" s="9" t="s">
        <v>5</v>
      </c>
      <c r="C1270" s="10">
        <v>19047755.510000005</v>
      </c>
      <c r="D1270" s="11">
        <f>SUM(D1261:D1269)</f>
        <v>53249.15</v>
      </c>
      <c r="E1270" s="11">
        <f>SUM(E1261:E1269)</f>
        <v>0</v>
      </c>
      <c r="F1270" s="12">
        <f t="shared" si="38"/>
        <v>19101004.660000004</v>
      </c>
    </row>
    <row r="1289" spans="2:6" ht="15">
      <c r="B1289" s="1" t="s">
        <v>19</v>
      </c>
      <c r="C1289" s="2"/>
      <c r="D1289" s="2"/>
      <c r="E1289" s="3"/>
      <c r="F1289" s="3"/>
    </row>
    <row r="1290" spans="2:6" ht="15.75">
      <c r="B1290" s="1"/>
      <c r="C1290" s="4" t="s">
        <v>26</v>
      </c>
      <c r="D1290" s="4"/>
      <c r="E1290" s="5"/>
      <c r="F1290" s="3"/>
    </row>
    <row r="1291" spans="2:6" ht="15.75">
      <c r="B1291" s="2"/>
      <c r="C1291" s="6"/>
      <c r="D1291" s="6"/>
      <c r="E1291" s="7"/>
      <c r="F1291" s="16">
        <v>40</v>
      </c>
    </row>
    <row r="1292" spans="2:6" ht="22.5">
      <c r="B1292" s="30" t="s">
        <v>7</v>
      </c>
      <c r="C1292" s="32" t="s">
        <v>440</v>
      </c>
      <c r="D1292" s="32" t="s">
        <v>4</v>
      </c>
      <c r="E1292" s="32" t="s">
        <v>6</v>
      </c>
      <c r="F1292" s="32" t="s">
        <v>441</v>
      </c>
    </row>
    <row r="1293" spans="2:6" ht="12.75">
      <c r="B1293" s="31"/>
      <c r="C1293" s="33"/>
      <c r="D1293" s="33"/>
      <c r="E1293" s="33"/>
      <c r="F1293" s="32"/>
    </row>
    <row r="1294" spans="2:6" ht="12.75">
      <c r="B1294" s="8" t="s">
        <v>20</v>
      </c>
      <c r="C1294" s="57">
        <v>784600.6100000009</v>
      </c>
      <c r="D1294" s="17">
        <v>234128.32</v>
      </c>
      <c r="E1294" s="17">
        <v>0</v>
      </c>
      <c r="F1294" s="57">
        <f aca="true" t="shared" si="39" ref="F1294:F1303">+C1294+D1294-E1294</f>
        <v>1018728.9300000009</v>
      </c>
    </row>
    <row r="1295" spans="2:6" ht="12.75">
      <c r="B1295" s="8" t="s">
        <v>21</v>
      </c>
      <c r="C1295" s="57">
        <v>360625.68999999994</v>
      </c>
      <c r="D1295" s="17">
        <v>0</v>
      </c>
      <c r="E1295" s="17">
        <v>0</v>
      </c>
      <c r="F1295" s="57">
        <f t="shared" si="39"/>
        <v>360625.68999999994</v>
      </c>
    </row>
    <row r="1296" spans="2:6" ht="12.75">
      <c r="B1296" s="8" t="s">
        <v>22</v>
      </c>
      <c r="C1296" s="57">
        <v>11997680.190000001</v>
      </c>
      <c r="D1296" s="17">
        <v>0</v>
      </c>
      <c r="E1296" s="17">
        <v>0</v>
      </c>
      <c r="F1296" s="57">
        <f t="shared" si="39"/>
        <v>11997680.190000001</v>
      </c>
    </row>
    <row r="1297" spans="2:6" ht="12.75">
      <c r="B1297" s="8" t="s">
        <v>69</v>
      </c>
      <c r="C1297" s="57">
        <v>1719246.4</v>
      </c>
      <c r="D1297" s="17">
        <v>0</v>
      </c>
      <c r="E1297" s="17">
        <v>0</v>
      </c>
      <c r="F1297" s="57">
        <f t="shared" si="39"/>
        <v>1719246.4</v>
      </c>
    </row>
    <row r="1298" spans="2:6" ht="12.75">
      <c r="B1298" s="8" t="s">
        <v>400</v>
      </c>
      <c r="C1298" s="57">
        <v>200888</v>
      </c>
      <c r="D1298" s="17">
        <v>0</v>
      </c>
      <c r="E1298" s="17">
        <v>0</v>
      </c>
      <c r="F1298" s="57">
        <f t="shared" si="39"/>
        <v>200888</v>
      </c>
    </row>
    <row r="1299" spans="2:6" ht="12.75">
      <c r="B1299" s="8" t="s">
        <v>23</v>
      </c>
      <c r="C1299" s="57">
        <v>0</v>
      </c>
      <c r="D1299" s="17">
        <v>0</v>
      </c>
      <c r="E1299" s="17">
        <v>0</v>
      </c>
      <c r="F1299" s="57">
        <f t="shared" si="39"/>
        <v>0</v>
      </c>
    </row>
    <row r="1300" spans="2:6" ht="22.5">
      <c r="B1300" s="8" t="s">
        <v>399</v>
      </c>
      <c r="C1300" s="57">
        <v>3636243.74</v>
      </c>
      <c r="D1300" s="17">
        <v>0</v>
      </c>
      <c r="E1300" s="17">
        <v>0</v>
      </c>
      <c r="F1300" s="57">
        <f t="shared" si="39"/>
        <v>3636243.74</v>
      </c>
    </row>
    <row r="1301" spans="2:6" ht="22.5">
      <c r="B1301" s="8" t="s">
        <v>398</v>
      </c>
      <c r="C1301" s="57">
        <v>0</v>
      </c>
      <c r="D1301" s="17">
        <v>0</v>
      </c>
      <c r="E1301" s="17">
        <v>0</v>
      </c>
      <c r="F1301" s="57">
        <f t="shared" si="39"/>
        <v>0</v>
      </c>
    </row>
    <row r="1302" spans="2:6" ht="12.75">
      <c r="B1302" s="8" t="s">
        <v>24</v>
      </c>
      <c r="C1302" s="57">
        <v>401720.0300000002</v>
      </c>
      <c r="D1302" s="17">
        <v>64119.2</v>
      </c>
      <c r="E1302" s="17">
        <v>143713.14</v>
      </c>
      <c r="F1302" s="57">
        <f t="shared" si="39"/>
        <v>322126.0900000002</v>
      </c>
    </row>
    <row r="1303" spans="2:6" ht="15">
      <c r="B1303" s="9" t="s">
        <v>5</v>
      </c>
      <c r="C1303" s="10">
        <v>19101004.660000004</v>
      </c>
      <c r="D1303" s="11">
        <f>SUM(D1294:D1302)</f>
        <v>298247.52</v>
      </c>
      <c r="E1303" s="11">
        <f>SUM(E1294:E1302)</f>
        <v>143713.14</v>
      </c>
      <c r="F1303" s="12">
        <f t="shared" si="39"/>
        <v>19255539.040000003</v>
      </c>
    </row>
    <row r="1323" spans="2:6" ht="15">
      <c r="B1323" s="1" t="s">
        <v>19</v>
      </c>
      <c r="C1323" s="2"/>
      <c r="D1323" s="2"/>
      <c r="E1323" s="3"/>
      <c r="F1323" s="3"/>
    </row>
    <row r="1324" spans="2:6" ht="15.75">
      <c r="B1324" s="1"/>
      <c r="C1324" s="4" t="s">
        <v>26</v>
      </c>
      <c r="D1324" s="4"/>
      <c r="E1324" s="5"/>
      <c r="F1324" s="3"/>
    </row>
    <row r="1325" spans="2:6" ht="15.75">
      <c r="B1325" s="2"/>
      <c r="C1325" s="6"/>
      <c r="D1325" s="6"/>
      <c r="E1325" s="7"/>
      <c r="F1325" s="16">
        <v>41</v>
      </c>
    </row>
    <row r="1326" spans="2:6" ht="22.5">
      <c r="B1326" s="30" t="s">
        <v>7</v>
      </c>
      <c r="C1326" s="32" t="s">
        <v>441</v>
      </c>
      <c r="D1326" s="32" t="s">
        <v>4</v>
      </c>
      <c r="E1326" s="32" t="s">
        <v>6</v>
      </c>
      <c r="F1326" s="32" t="s">
        <v>442</v>
      </c>
    </row>
    <row r="1327" spans="2:6" ht="12.75">
      <c r="B1327" s="31"/>
      <c r="C1327" s="33"/>
      <c r="D1327" s="33"/>
      <c r="E1327" s="33"/>
      <c r="F1327" s="32"/>
    </row>
    <row r="1328" spans="2:6" ht="12.75">
      <c r="B1328" s="8" t="s">
        <v>20</v>
      </c>
      <c r="C1328" s="57">
        <v>1018728.9300000009</v>
      </c>
      <c r="D1328" s="17">
        <v>658668.4</v>
      </c>
      <c r="E1328" s="17">
        <v>635362.91</v>
      </c>
      <c r="F1328" s="57">
        <f aca="true" t="shared" si="40" ref="F1328:F1337">+C1328+D1328-E1328</f>
        <v>1042034.420000001</v>
      </c>
    </row>
    <row r="1329" spans="2:6" ht="12.75">
      <c r="B1329" s="8" t="s">
        <v>21</v>
      </c>
      <c r="C1329" s="57">
        <v>360625.68999999994</v>
      </c>
      <c r="D1329" s="17">
        <v>0</v>
      </c>
      <c r="E1329" s="17">
        <v>0</v>
      </c>
      <c r="F1329" s="57">
        <f t="shared" si="40"/>
        <v>360625.68999999994</v>
      </c>
    </row>
    <row r="1330" spans="2:6" ht="12.75">
      <c r="B1330" s="8" t="s">
        <v>22</v>
      </c>
      <c r="C1330" s="57">
        <v>11997680.190000001</v>
      </c>
      <c r="D1330" s="17">
        <v>0</v>
      </c>
      <c r="E1330" s="17">
        <v>0</v>
      </c>
      <c r="F1330" s="57">
        <f t="shared" si="40"/>
        <v>11997680.190000001</v>
      </c>
    </row>
    <row r="1331" spans="2:6" ht="12.75">
      <c r="B1331" s="8" t="s">
        <v>69</v>
      </c>
      <c r="C1331" s="57">
        <v>1719246.4</v>
      </c>
      <c r="D1331" s="17">
        <v>0</v>
      </c>
      <c r="E1331" s="17">
        <v>0</v>
      </c>
      <c r="F1331" s="57">
        <f t="shared" si="40"/>
        <v>1719246.4</v>
      </c>
    </row>
    <row r="1332" spans="2:6" ht="12.75">
      <c r="B1332" s="8" t="s">
        <v>400</v>
      </c>
      <c r="C1332" s="57">
        <v>200888</v>
      </c>
      <c r="D1332" s="17">
        <v>0</v>
      </c>
      <c r="E1332" s="17">
        <v>0</v>
      </c>
      <c r="F1332" s="57">
        <f t="shared" si="40"/>
        <v>200888</v>
      </c>
    </row>
    <row r="1333" spans="2:6" ht="12.75">
      <c r="B1333" s="8" t="s">
        <v>23</v>
      </c>
      <c r="C1333" s="57">
        <v>0</v>
      </c>
      <c r="D1333" s="17">
        <v>0</v>
      </c>
      <c r="E1333" s="17">
        <v>0</v>
      </c>
      <c r="F1333" s="57">
        <f t="shared" si="40"/>
        <v>0</v>
      </c>
    </row>
    <row r="1334" spans="2:6" ht="22.5">
      <c r="B1334" s="8" t="s">
        <v>399</v>
      </c>
      <c r="C1334" s="57">
        <v>3636243.74</v>
      </c>
      <c r="D1334" s="17">
        <v>0</v>
      </c>
      <c r="E1334" s="17">
        <v>0</v>
      </c>
      <c r="F1334" s="57">
        <f t="shared" si="40"/>
        <v>3636243.74</v>
      </c>
    </row>
    <row r="1335" spans="2:6" ht="22.5">
      <c r="B1335" s="8" t="s">
        <v>398</v>
      </c>
      <c r="C1335" s="57">
        <v>0</v>
      </c>
      <c r="D1335" s="17">
        <v>0</v>
      </c>
      <c r="E1335" s="17">
        <v>0</v>
      </c>
      <c r="F1335" s="57">
        <f t="shared" si="40"/>
        <v>0</v>
      </c>
    </row>
    <row r="1336" spans="2:6" ht="12.75">
      <c r="B1336" s="8" t="s">
        <v>24</v>
      </c>
      <c r="C1336" s="57">
        <v>322126.0900000002</v>
      </c>
      <c r="D1336" s="17">
        <v>249225</v>
      </c>
      <c r="E1336" s="17">
        <v>0</v>
      </c>
      <c r="F1336" s="57">
        <f t="shared" si="40"/>
        <v>571351.0900000002</v>
      </c>
    </row>
    <row r="1337" spans="2:6" ht="15">
      <c r="B1337" s="9" t="s">
        <v>5</v>
      </c>
      <c r="C1337" s="10">
        <v>19255539.040000003</v>
      </c>
      <c r="D1337" s="11">
        <f>SUM(D1328:D1336)</f>
        <v>907893.4</v>
      </c>
      <c r="E1337" s="11">
        <f>SUM(E1328:E1336)</f>
        <v>635362.91</v>
      </c>
      <c r="F1337" s="12">
        <f t="shared" si="40"/>
        <v>19528069.53</v>
      </c>
    </row>
    <row r="1356" spans="2:6" ht="15">
      <c r="B1356" s="1" t="s">
        <v>19</v>
      </c>
      <c r="C1356" s="2"/>
      <c r="D1356" s="2"/>
      <c r="E1356" s="3"/>
      <c r="F1356" s="3"/>
    </row>
    <row r="1357" spans="2:6" ht="15.75">
      <c r="B1357" s="1"/>
      <c r="C1357" s="4" t="s">
        <v>26</v>
      </c>
      <c r="D1357" s="4"/>
      <c r="E1357" s="5"/>
      <c r="F1357" s="3"/>
    </row>
    <row r="1358" spans="2:6" ht="15.75">
      <c r="B1358" s="2"/>
      <c r="C1358" s="6"/>
      <c r="D1358" s="6"/>
      <c r="E1358" s="7"/>
      <c r="F1358" s="16">
        <v>42</v>
      </c>
    </row>
    <row r="1359" spans="2:6" ht="22.5">
      <c r="B1359" s="30" t="s">
        <v>7</v>
      </c>
      <c r="C1359" s="32" t="s">
        <v>442</v>
      </c>
      <c r="D1359" s="32" t="s">
        <v>4</v>
      </c>
      <c r="E1359" s="32" t="s">
        <v>6</v>
      </c>
      <c r="F1359" s="32" t="s">
        <v>443</v>
      </c>
    </row>
    <row r="1360" spans="2:6" ht="12.75">
      <c r="B1360" s="31"/>
      <c r="C1360" s="33"/>
      <c r="D1360" s="33"/>
      <c r="E1360" s="33"/>
      <c r="F1360" s="32"/>
    </row>
    <row r="1361" spans="2:6" ht="12.75">
      <c r="B1361" s="8" t="s">
        <v>20</v>
      </c>
      <c r="C1361" s="57">
        <v>1042034.420000001</v>
      </c>
      <c r="D1361" s="17">
        <v>0</v>
      </c>
      <c r="E1361" s="17">
        <v>0</v>
      </c>
      <c r="F1361" s="57">
        <f aca="true" t="shared" si="41" ref="F1361:F1370">+C1361+D1361-E1361</f>
        <v>1042034.420000001</v>
      </c>
    </row>
    <row r="1362" spans="2:6" ht="12.75">
      <c r="B1362" s="8" t="s">
        <v>21</v>
      </c>
      <c r="C1362" s="57">
        <v>360625.68999999994</v>
      </c>
      <c r="D1362" s="17">
        <v>0</v>
      </c>
      <c r="E1362" s="17">
        <v>0</v>
      </c>
      <c r="F1362" s="57">
        <f t="shared" si="41"/>
        <v>360625.68999999994</v>
      </c>
    </row>
    <row r="1363" spans="2:6" ht="12.75">
      <c r="B1363" s="8" t="s">
        <v>22</v>
      </c>
      <c r="C1363" s="57">
        <v>11997680.190000001</v>
      </c>
      <c r="D1363" s="17">
        <v>0</v>
      </c>
      <c r="E1363" s="17">
        <v>0</v>
      </c>
      <c r="F1363" s="57">
        <f t="shared" si="41"/>
        <v>11997680.190000001</v>
      </c>
    </row>
    <row r="1364" spans="2:6" ht="12.75">
      <c r="B1364" s="8" t="s">
        <v>69</v>
      </c>
      <c r="C1364" s="57">
        <v>1719246.4</v>
      </c>
      <c r="D1364" s="17">
        <v>0</v>
      </c>
      <c r="E1364" s="17">
        <v>0</v>
      </c>
      <c r="F1364" s="57">
        <f t="shared" si="41"/>
        <v>1719246.4</v>
      </c>
    </row>
    <row r="1365" spans="2:6" ht="12.75">
      <c r="B1365" s="8" t="s">
        <v>400</v>
      </c>
      <c r="C1365" s="57">
        <v>200888</v>
      </c>
      <c r="D1365" s="17">
        <v>0</v>
      </c>
      <c r="E1365" s="17">
        <v>0</v>
      </c>
      <c r="F1365" s="57">
        <f t="shared" si="41"/>
        <v>200888</v>
      </c>
    </row>
    <row r="1366" spans="2:6" ht="12.75">
      <c r="B1366" s="8" t="s">
        <v>23</v>
      </c>
      <c r="C1366" s="57">
        <v>0</v>
      </c>
      <c r="D1366" s="17">
        <v>0</v>
      </c>
      <c r="E1366" s="17">
        <v>0</v>
      </c>
      <c r="F1366" s="57">
        <f t="shared" si="41"/>
        <v>0</v>
      </c>
    </row>
    <row r="1367" spans="2:6" ht="22.5">
      <c r="B1367" s="8" t="s">
        <v>399</v>
      </c>
      <c r="C1367" s="57">
        <v>3636243.74</v>
      </c>
      <c r="D1367" s="17">
        <v>0</v>
      </c>
      <c r="E1367" s="17">
        <v>0</v>
      </c>
      <c r="F1367" s="57">
        <f t="shared" si="41"/>
        <v>3636243.74</v>
      </c>
    </row>
    <row r="1368" spans="2:6" ht="22.5">
      <c r="B1368" s="8" t="s">
        <v>398</v>
      </c>
      <c r="C1368" s="57">
        <v>0</v>
      </c>
      <c r="D1368" s="17">
        <v>0</v>
      </c>
      <c r="E1368" s="17">
        <v>0</v>
      </c>
      <c r="F1368" s="57">
        <f t="shared" si="41"/>
        <v>0</v>
      </c>
    </row>
    <row r="1369" spans="2:6" ht="12.75">
      <c r="B1369" s="8" t="s">
        <v>24</v>
      </c>
      <c r="C1369" s="57">
        <v>571351.0900000002</v>
      </c>
      <c r="D1369" s="17">
        <v>0</v>
      </c>
      <c r="E1369" s="17">
        <v>19806.42</v>
      </c>
      <c r="F1369" s="57">
        <f t="shared" si="41"/>
        <v>551544.6700000002</v>
      </c>
    </row>
    <row r="1370" spans="2:6" ht="15">
      <c r="B1370" s="9" t="s">
        <v>5</v>
      </c>
      <c r="C1370" s="10">
        <v>19528069.53</v>
      </c>
      <c r="D1370" s="11">
        <f>SUM(D1361:D1369)</f>
        <v>0</v>
      </c>
      <c r="E1370" s="11">
        <f>SUM(E1361:E1369)</f>
        <v>19806.42</v>
      </c>
      <c r="F1370" s="12">
        <f t="shared" si="41"/>
        <v>19508263.11</v>
      </c>
    </row>
    <row r="1387" spans="2:6" ht="15">
      <c r="B1387" s="1" t="s">
        <v>19</v>
      </c>
      <c r="C1387" s="2"/>
      <c r="D1387" s="2"/>
      <c r="E1387" s="3"/>
      <c r="F1387" s="3"/>
    </row>
    <row r="1388" spans="2:6" ht="15.75">
      <c r="B1388" s="1"/>
      <c r="C1388" s="4" t="s">
        <v>26</v>
      </c>
      <c r="D1388" s="4"/>
      <c r="E1388" s="5"/>
      <c r="F1388" s="3"/>
    </row>
    <row r="1389" spans="2:6" ht="15.75">
      <c r="B1389" s="2"/>
      <c r="C1389" s="6"/>
      <c r="D1389" s="6"/>
      <c r="E1389" s="7"/>
      <c r="F1389" s="16">
        <v>43</v>
      </c>
    </row>
    <row r="1390" spans="2:6" ht="22.5">
      <c r="B1390" s="30" t="s">
        <v>7</v>
      </c>
      <c r="C1390" s="32" t="s">
        <v>443</v>
      </c>
      <c r="D1390" s="32" t="s">
        <v>4</v>
      </c>
      <c r="E1390" s="32" t="s">
        <v>6</v>
      </c>
      <c r="F1390" s="32" t="s">
        <v>444</v>
      </c>
    </row>
    <row r="1391" spans="2:6" ht="12.75">
      <c r="B1391" s="31"/>
      <c r="C1391" s="33"/>
      <c r="D1391" s="33"/>
      <c r="E1391" s="33"/>
      <c r="F1391" s="32"/>
    </row>
    <row r="1392" spans="2:6" ht="12.75">
      <c r="B1392" s="8" t="s">
        <v>20</v>
      </c>
      <c r="C1392" s="57">
        <v>1042034.420000001</v>
      </c>
      <c r="D1392" s="17">
        <v>0</v>
      </c>
      <c r="E1392" s="17">
        <v>0</v>
      </c>
      <c r="F1392" s="57">
        <f aca="true" t="shared" si="42" ref="F1392:F1401">+C1392+D1392-E1392</f>
        <v>1042034.420000001</v>
      </c>
    </row>
    <row r="1393" spans="2:6" ht="12.75">
      <c r="B1393" s="8" t="s">
        <v>21</v>
      </c>
      <c r="C1393" s="57">
        <v>360625.68999999994</v>
      </c>
      <c r="D1393" s="17">
        <v>0</v>
      </c>
      <c r="E1393" s="17">
        <v>0</v>
      </c>
      <c r="F1393" s="57">
        <f t="shared" si="42"/>
        <v>360625.68999999994</v>
      </c>
    </row>
    <row r="1394" spans="2:6" ht="12.75">
      <c r="B1394" s="8" t="s">
        <v>22</v>
      </c>
      <c r="C1394" s="57">
        <v>11997680.190000001</v>
      </c>
      <c r="D1394" s="17">
        <v>26148.8</v>
      </c>
      <c r="E1394" s="17">
        <v>0</v>
      </c>
      <c r="F1394" s="57">
        <f t="shared" si="42"/>
        <v>12023828.990000002</v>
      </c>
    </row>
    <row r="1395" spans="2:6" ht="12.75">
      <c r="B1395" s="8" t="s">
        <v>69</v>
      </c>
      <c r="C1395" s="57">
        <v>1719246.4</v>
      </c>
      <c r="D1395" s="17">
        <v>0</v>
      </c>
      <c r="E1395" s="17">
        <v>0</v>
      </c>
      <c r="F1395" s="57">
        <f t="shared" si="42"/>
        <v>1719246.4</v>
      </c>
    </row>
    <row r="1396" spans="2:6" ht="12.75">
      <c r="B1396" s="8" t="s">
        <v>400</v>
      </c>
      <c r="C1396" s="57">
        <v>200888</v>
      </c>
      <c r="D1396" s="17">
        <v>0</v>
      </c>
      <c r="E1396" s="17">
        <v>0</v>
      </c>
      <c r="F1396" s="57">
        <f t="shared" si="42"/>
        <v>200888</v>
      </c>
    </row>
    <row r="1397" spans="2:6" ht="12.75">
      <c r="B1397" s="8" t="s">
        <v>23</v>
      </c>
      <c r="C1397" s="57">
        <v>0</v>
      </c>
      <c r="D1397" s="17">
        <v>0</v>
      </c>
      <c r="E1397" s="17">
        <v>0</v>
      </c>
      <c r="F1397" s="57">
        <f t="shared" si="42"/>
        <v>0</v>
      </c>
    </row>
    <row r="1398" spans="2:6" ht="22.5">
      <c r="B1398" s="8" t="s">
        <v>399</v>
      </c>
      <c r="C1398" s="57">
        <v>3636243.74</v>
      </c>
      <c r="D1398" s="17">
        <v>0</v>
      </c>
      <c r="E1398" s="17">
        <v>0</v>
      </c>
      <c r="F1398" s="57">
        <f t="shared" si="42"/>
        <v>3636243.74</v>
      </c>
    </row>
    <row r="1399" spans="2:6" ht="22.5">
      <c r="B1399" s="8" t="s">
        <v>398</v>
      </c>
      <c r="C1399" s="57">
        <v>0</v>
      </c>
      <c r="D1399" s="17">
        <v>0</v>
      </c>
      <c r="E1399" s="17">
        <v>0</v>
      </c>
      <c r="F1399" s="57">
        <f t="shared" si="42"/>
        <v>0</v>
      </c>
    </row>
    <row r="1400" spans="2:6" ht="12.75">
      <c r="B1400" s="8" t="s">
        <v>24</v>
      </c>
      <c r="C1400" s="57">
        <v>551544.6700000002</v>
      </c>
      <c r="D1400" s="17">
        <v>0</v>
      </c>
      <c r="E1400" s="17">
        <v>0</v>
      </c>
      <c r="F1400" s="57">
        <f t="shared" si="42"/>
        <v>551544.6700000002</v>
      </c>
    </row>
    <row r="1401" spans="2:6" ht="15">
      <c r="B1401" s="9" t="s">
        <v>5</v>
      </c>
      <c r="C1401" s="10">
        <v>19508263.11</v>
      </c>
      <c r="D1401" s="11">
        <f>SUM(D1392:D1400)</f>
        <v>26148.8</v>
      </c>
      <c r="E1401" s="11">
        <f>SUM(E1392:E1400)</f>
        <v>0</v>
      </c>
      <c r="F1401" s="12">
        <f t="shared" si="42"/>
        <v>19534411.91</v>
      </c>
    </row>
    <row r="1417" spans="2:6" ht="15">
      <c r="B1417" s="1" t="s">
        <v>19</v>
      </c>
      <c r="C1417" s="2"/>
      <c r="D1417" s="2"/>
      <c r="E1417" s="3"/>
      <c r="F1417" s="3"/>
    </row>
    <row r="1418" spans="2:6" ht="15.75">
      <c r="B1418" s="1"/>
      <c r="C1418" s="4" t="s">
        <v>26</v>
      </c>
      <c r="D1418" s="4"/>
      <c r="E1418" s="5"/>
      <c r="F1418" s="3"/>
    </row>
    <row r="1419" spans="2:6" ht="15.75">
      <c r="B1419" s="2"/>
      <c r="C1419" s="6"/>
      <c r="D1419" s="6"/>
      <c r="E1419" s="7"/>
      <c r="F1419" s="16">
        <v>44</v>
      </c>
    </row>
    <row r="1420" spans="2:6" ht="22.5">
      <c r="B1420" s="30" t="s">
        <v>7</v>
      </c>
      <c r="C1420" s="32" t="s">
        <v>444</v>
      </c>
      <c r="D1420" s="32" t="s">
        <v>4</v>
      </c>
      <c r="E1420" s="32" t="s">
        <v>6</v>
      </c>
      <c r="F1420" s="32" t="s">
        <v>445</v>
      </c>
    </row>
    <row r="1421" spans="2:6" ht="12.75">
      <c r="B1421" s="31"/>
      <c r="C1421" s="33"/>
      <c r="D1421" s="33"/>
      <c r="E1421" s="33"/>
      <c r="F1421" s="32"/>
    </row>
    <row r="1422" spans="2:6" ht="12.75">
      <c r="B1422" s="8" t="s">
        <v>20</v>
      </c>
      <c r="C1422" s="57">
        <v>1042034.420000001</v>
      </c>
      <c r="D1422" s="17">
        <v>0</v>
      </c>
      <c r="E1422" s="17">
        <v>0</v>
      </c>
      <c r="F1422" s="57">
        <f aca="true" t="shared" si="43" ref="F1422:F1431">+C1422+D1422-E1422</f>
        <v>1042034.420000001</v>
      </c>
    </row>
    <row r="1423" spans="2:6" ht="12.75">
      <c r="B1423" s="8" t="s">
        <v>21</v>
      </c>
      <c r="C1423" s="57">
        <v>360625.68999999994</v>
      </c>
      <c r="D1423" s="17">
        <v>0</v>
      </c>
      <c r="E1423" s="17">
        <v>0</v>
      </c>
      <c r="F1423" s="57">
        <f t="shared" si="43"/>
        <v>360625.68999999994</v>
      </c>
    </row>
    <row r="1424" spans="2:6" ht="12.75">
      <c r="B1424" s="8" t="s">
        <v>22</v>
      </c>
      <c r="C1424" s="57">
        <v>12023828.990000002</v>
      </c>
      <c r="D1424" s="17">
        <v>0</v>
      </c>
      <c r="E1424" s="17">
        <v>0</v>
      </c>
      <c r="F1424" s="57">
        <f t="shared" si="43"/>
        <v>12023828.990000002</v>
      </c>
    </row>
    <row r="1425" spans="2:6" ht="12.75">
      <c r="B1425" s="8" t="s">
        <v>69</v>
      </c>
      <c r="C1425" s="57">
        <v>1719246.4</v>
      </c>
      <c r="D1425" s="17">
        <v>0</v>
      </c>
      <c r="E1425" s="17">
        <v>0</v>
      </c>
      <c r="F1425" s="57">
        <f t="shared" si="43"/>
        <v>1719246.4</v>
      </c>
    </row>
    <row r="1426" spans="2:6" ht="12.75">
      <c r="B1426" s="8" t="s">
        <v>400</v>
      </c>
      <c r="C1426" s="57">
        <v>200888</v>
      </c>
      <c r="D1426" s="17">
        <v>0</v>
      </c>
      <c r="E1426" s="17">
        <v>0</v>
      </c>
      <c r="F1426" s="57">
        <f t="shared" si="43"/>
        <v>200888</v>
      </c>
    </row>
    <row r="1427" spans="2:6" ht="12.75">
      <c r="B1427" s="8" t="s">
        <v>23</v>
      </c>
      <c r="C1427" s="57">
        <v>0</v>
      </c>
      <c r="D1427" s="17">
        <v>0</v>
      </c>
      <c r="E1427" s="17">
        <v>0</v>
      </c>
      <c r="F1427" s="57">
        <f t="shared" si="43"/>
        <v>0</v>
      </c>
    </row>
    <row r="1428" spans="2:6" ht="22.5">
      <c r="B1428" s="8" t="s">
        <v>399</v>
      </c>
      <c r="C1428" s="57">
        <v>3636243.74</v>
      </c>
      <c r="D1428" s="17">
        <v>0</v>
      </c>
      <c r="E1428" s="17">
        <v>0</v>
      </c>
      <c r="F1428" s="57">
        <f t="shared" si="43"/>
        <v>3636243.74</v>
      </c>
    </row>
    <row r="1429" spans="2:6" ht="22.5">
      <c r="B1429" s="8" t="s">
        <v>398</v>
      </c>
      <c r="C1429" s="57">
        <v>0</v>
      </c>
      <c r="D1429" s="17">
        <v>0</v>
      </c>
      <c r="E1429" s="17">
        <v>0</v>
      </c>
      <c r="F1429" s="57">
        <f t="shared" si="43"/>
        <v>0</v>
      </c>
    </row>
    <row r="1430" spans="2:6" ht="12.75">
      <c r="B1430" s="8" t="s">
        <v>24</v>
      </c>
      <c r="C1430" s="57">
        <v>551544.6700000002</v>
      </c>
      <c r="D1430" s="17">
        <v>0</v>
      </c>
      <c r="E1430" s="17">
        <v>50999</v>
      </c>
      <c r="F1430" s="57">
        <f t="shared" si="43"/>
        <v>500545.67000000016</v>
      </c>
    </row>
    <row r="1431" spans="2:6" ht="15">
      <c r="B1431" s="9" t="s">
        <v>5</v>
      </c>
      <c r="C1431" s="10">
        <v>19534411.91</v>
      </c>
      <c r="D1431" s="11">
        <f>SUM(D1422:D1430)</f>
        <v>0</v>
      </c>
      <c r="E1431" s="11">
        <f>SUM(E1422:E1430)</f>
        <v>50999</v>
      </c>
      <c r="F1431" s="12">
        <f t="shared" si="43"/>
        <v>19483412.91</v>
      </c>
    </row>
    <row r="1453" spans="2:6" ht="15">
      <c r="B1453" s="1" t="s">
        <v>19</v>
      </c>
      <c r="C1453" s="2"/>
      <c r="D1453" s="2"/>
      <c r="E1453" s="3"/>
      <c r="F1453" s="3"/>
    </row>
    <row r="1454" spans="2:6" ht="15.75">
      <c r="B1454" s="1"/>
      <c r="C1454" s="4" t="s">
        <v>26</v>
      </c>
      <c r="D1454" s="4"/>
      <c r="E1454" s="5"/>
      <c r="F1454" s="3"/>
    </row>
    <row r="1455" spans="2:6" ht="15.75">
      <c r="B1455" s="2"/>
      <c r="C1455" s="6"/>
      <c r="D1455" s="6"/>
      <c r="E1455" s="7"/>
      <c r="F1455" s="16">
        <v>45</v>
      </c>
    </row>
    <row r="1456" spans="2:6" ht="22.5">
      <c r="B1456" s="30" t="s">
        <v>7</v>
      </c>
      <c r="C1456" s="32" t="s">
        <v>445</v>
      </c>
      <c r="D1456" s="32" t="s">
        <v>4</v>
      </c>
      <c r="E1456" s="32" t="s">
        <v>6</v>
      </c>
      <c r="F1456" s="32" t="s">
        <v>446</v>
      </c>
    </row>
    <row r="1457" spans="2:6" ht="12.75">
      <c r="B1457" s="31"/>
      <c r="C1457" s="33"/>
      <c r="D1457" s="33"/>
      <c r="E1457" s="33"/>
      <c r="F1457" s="32"/>
    </row>
    <row r="1458" spans="2:6" ht="12.75">
      <c r="B1458" s="8" t="s">
        <v>20</v>
      </c>
      <c r="C1458" s="57">
        <v>1042034.420000001</v>
      </c>
      <c r="D1458" s="17">
        <v>0</v>
      </c>
      <c r="E1458" s="17">
        <v>0</v>
      </c>
      <c r="F1458" s="57">
        <f aca="true" t="shared" si="44" ref="F1458:F1467">+C1458+D1458-E1458</f>
        <v>1042034.420000001</v>
      </c>
    </row>
    <row r="1459" spans="2:6" ht="12.75">
      <c r="B1459" s="8" t="s">
        <v>21</v>
      </c>
      <c r="C1459" s="57">
        <v>360625.68999999994</v>
      </c>
      <c r="D1459" s="17">
        <v>0</v>
      </c>
      <c r="E1459" s="17">
        <v>0</v>
      </c>
      <c r="F1459" s="57">
        <f t="shared" si="44"/>
        <v>360625.68999999994</v>
      </c>
    </row>
    <row r="1460" spans="2:6" ht="12.75">
      <c r="B1460" s="8" t="s">
        <v>22</v>
      </c>
      <c r="C1460" s="57">
        <v>12023828.990000002</v>
      </c>
      <c r="D1460" s="17">
        <v>0</v>
      </c>
      <c r="E1460" s="17">
        <v>0</v>
      </c>
      <c r="F1460" s="57">
        <f t="shared" si="44"/>
        <v>12023828.990000002</v>
      </c>
    </row>
    <row r="1461" spans="2:6" ht="12.75">
      <c r="B1461" s="8" t="s">
        <v>69</v>
      </c>
      <c r="C1461" s="57">
        <v>1719246.4</v>
      </c>
      <c r="D1461" s="17">
        <v>0</v>
      </c>
      <c r="E1461" s="17">
        <v>0</v>
      </c>
      <c r="F1461" s="57">
        <f t="shared" si="44"/>
        <v>1719246.4</v>
      </c>
    </row>
    <row r="1462" spans="2:6" ht="12.75">
      <c r="B1462" s="8" t="s">
        <v>400</v>
      </c>
      <c r="C1462" s="57">
        <v>200888</v>
      </c>
      <c r="D1462" s="17">
        <v>0</v>
      </c>
      <c r="E1462" s="17">
        <v>0</v>
      </c>
      <c r="F1462" s="57">
        <f t="shared" si="44"/>
        <v>200888</v>
      </c>
    </row>
    <row r="1463" spans="2:6" ht="12.75">
      <c r="B1463" s="8" t="s">
        <v>23</v>
      </c>
      <c r="C1463" s="57">
        <v>0</v>
      </c>
      <c r="D1463" s="17">
        <v>0</v>
      </c>
      <c r="E1463" s="17">
        <v>0</v>
      </c>
      <c r="F1463" s="57">
        <f t="shared" si="44"/>
        <v>0</v>
      </c>
    </row>
    <row r="1464" spans="2:6" ht="22.5">
      <c r="B1464" s="8" t="s">
        <v>399</v>
      </c>
      <c r="C1464" s="57">
        <v>3636243.74</v>
      </c>
      <c r="D1464" s="17">
        <v>0</v>
      </c>
      <c r="E1464" s="17">
        <v>0</v>
      </c>
      <c r="F1464" s="57">
        <f t="shared" si="44"/>
        <v>3636243.74</v>
      </c>
    </row>
    <row r="1465" spans="2:6" ht="22.5">
      <c r="B1465" s="8" t="s">
        <v>398</v>
      </c>
      <c r="C1465" s="57">
        <v>0</v>
      </c>
      <c r="D1465" s="17">
        <v>0</v>
      </c>
      <c r="E1465" s="17">
        <v>0</v>
      </c>
      <c r="F1465" s="57">
        <f t="shared" si="44"/>
        <v>0</v>
      </c>
    </row>
    <row r="1466" spans="2:6" ht="12.75">
      <c r="B1466" s="8" t="s">
        <v>24</v>
      </c>
      <c r="C1466" s="57">
        <v>500545.67000000016</v>
      </c>
      <c r="D1466" s="17">
        <v>0</v>
      </c>
      <c r="E1466" s="17">
        <v>18226.11</v>
      </c>
      <c r="F1466" s="57">
        <f t="shared" si="44"/>
        <v>482319.5600000002</v>
      </c>
    </row>
    <row r="1467" spans="2:6" ht="15">
      <c r="B1467" s="9" t="s">
        <v>5</v>
      </c>
      <c r="C1467" s="10">
        <v>19483412.91</v>
      </c>
      <c r="D1467" s="11">
        <f>SUM(D1458:D1466)</f>
        <v>0</v>
      </c>
      <c r="E1467" s="11">
        <f>SUM(E1458:E1466)</f>
        <v>18226.11</v>
      </c>
      <c r="F1467" s="12">
        <f t="shared" si="44"/>
        <v>19465186.8</v>
      </c>
    </row>
    <row r="1491" spans="2:6" ht="15">
      <c r="B1491" s="1" t="s">
        <v>19</v>
      </c>
      <c r="C1491" s="2"/>
      <c r="D1491" s="2"/>
      <c r="E1491" s="3"/>
      <c r="F1491" s="3"/>
    </row>
    <row r="1492" spans="2:6" ht="15.75">
      <c r="B1492" s="1"/>
      <c r="C1492" s="4" t="s">
        <v>26</v>
      </c>
      <c r="D1492" s="4"/>
      <c r="E1492" s="5"/>
      <c r="F1492" s="3"/>
    </row>
    <row r="1493" spans="2:6" ht="15.75">
      <c r="B1493" s="2"/>
      <c r="C1493" s="6"/>
      <c r="D1493" s="6"/>
      <c r="E1493" s="7"/>
      <c r="F1493" s="16">
        <v>46</v>
      </c>
    </row>
    <row r="1494" spans="2:6" ht="22.5">
      <c r="B1494" s="30" t="s">
        <v>7</v>
      </c>
      <c r="C1494" s="32" t="s">
        <v>446</v>
      </c>
      <c r="D1494" s="32" t="s">
        <v>4</v>
      </c>
      <c r="E1494" s="32" t="s">
        <v>6</v>
      </c>
      <c r="F1494" s="32" t="s">
        <v>447</v>
      </c>
    </row>
    <row r="1495" spans="2:6" ht="12.75">
      <c r="B1495" s="31"/>
      <c r="C1495" s="33"/>
      <c r="D1495" s="33"/>
      <c r="E1495" s="33"/>
      <c r="F1495" s="32"/>
    </row>
    <row r="1496" spans="2:6" ht="12.75">
      <c r="B1496" s="8" t="s">
        <v>20</v>
      </c>
      <c r="C1496" s="57">
        <v>1042034.420000001</v>
      </c>
      <c r="D1496" s="17">
        <v>213037</v>
      </c>
      <c r="E1496" s="17">
        <v>0</v>
      </c>
      <c r="F1496" s="57">
        <f aca="true" t="shared" si="45" ref="F1496:F1505">+C1496+D1496-E1496</f>
        <v>1255071.4200000009</v>
      </c>
    </row>
    <row r="1497" spans="2:6" ht="12.75">
      <c r="B1497" s="8" t="s">
        <v>21</v>
      </c>
      <c r="C1497" s="57">
        <v>360625.68999999994</v>
      </c>
      <c r="D1497" s="17">
        <v>0</v>
      </c>
      <c r="E1497" s="17">
        <v>0</v>
      </c>
      <c r="F1497" s="57">
        <f t="shared" si="45"/>
        <v>360625.68999999994</v>
      </c>
    </row>
    <row r="1498" spans="2:6" ht="12.75">
      <c r="B1498" s="8" t="s">
        <v>22</v>
      </c>
      <c r="C1498" s="57">
        <v>12023828.990000002</v>
      </c>
      <c r="D1498" s="17">
        <v>0</v>
      </c>
      <c r="E1498" s="17">
        <v>0</v>
      </c>
      <c r="F1498" s="57">
        <f t="shared" si="45"/>
        <v>12023828.990000002</v>
      </c>
    </row>
    <row r="1499" spans="2:6" ht="12.75">
      <c r="B1499" s="8" t="s">
        <v>69</v>
      </c>
      <c r="C1499" s="57">
        <v>1719246.4</v>
      </c>
      <c r="D1499" s="17">
        <v>0</v>
      </c>
      <c r="E1499" s="17">
        <v>0</v>
      </c>
      <c r="F1499" s="57">
        <f t="shared" si="45"/>
        <v>1719246.4</v>
      </c>
    </row>
    <row r="1500" spans="2:6" ht="12.75">
      <c r="B1500" s="8" t="s">
        <v>400</v>
      </c>
      <c r="C1500" s="57">
        <v>200888</v>
      </c>
      <c r="D1500" s="17">
        <v>0</v>
      </c>
      <c r="E1500" s="17">
        <v>0</v>
      </c>
      <c r="F1500" s="57">
        <f t="shared" si="45"/>
        <v>200888</v>
      </c>
    </row>
    <row r="1501" spans="2:6" ht="12.75">
      <c r="B1501" s="8" t="s">
        <v>23</v>
      </c>
      <c r="C1501" s="57">
        <v>0</v>
      </c>
      <c r="D1501" s="17">
        <v>0</v>
      </c>
      <c r="E1501" s="17">
        <v>0</v>
      </c>
      <c r="F1501" s="57">
        <f t="shared" si="45"/>
        <v>0</v>
      </c>
    </row>
    <row r="1502" spans="2:6" ht="22.5">
      <c r="B1502" s="8" t="s">
        <v>399</v>
      </c>
      <c r="C1502" s="57">
        <v>3636243.74</v>
      </c>
      <c r="D1502" s="17">
        <v>0</v>
      </c>
      <c r="E1502" s="17">
        <v>0</v>
      </c>
      <c r="F1502" s="57">
        <f t="shared" si="45"/>
        <v>3636243.74</v>
      </c>
    </row>
    <row r="1503" spans="2:6" ht="22.5">
      <c r="B1503" s="8" t="s">
        <v>398</v>
      </c>
      <c r="C1503" s="57">
        <v>0</v>
      </c>
      <c r="D1503" s="17">
        <v>0</v>
      </c>
      <c r="E1503" s="17">
        <v>0</v>
      </c>
      <c r="F1503" s="57">
        <f t="shared" si="45"/>
        <v>0</v>
      </c>
    </row>
    <row r="1504" spans="2:6" ht="12.75">
      <c r="B1504" s="8" t="s">
        <v>24</v>
      </c>
      <c r="C1504" s="57">
        <v>482319.5600000002</v>
      </c>
      <c r="D1504" s="17">
        <v>0</v>
      </c>
      <c r="E1504" s="17">
        <v>0</v>
      </c>
      <c r="F1504" s="57">
        <f t="shared" si="45"/>
        <v>482319.5600000002</v>
      </c>
    </row>
    <row r="1505" spans="2:6" ht="15">
      <c r="B1505" s="9" t="s">
        <v>5</v>
      </c>
      <c r="C1505" s="10">
        <v>19465186.8</v>
      </c>
      <c r="D1505" s="11">
        <f>SUM(D1496:D1504)</f>
        <v>213037</v>
      </c>
      <c r="E1505" s="11">
        <f>SUM(E1496:E1504)</f>
        <v>0</v>
      </c>
      <c r="F1505" s="12">
        <f t="shared" si="45"/>
        <v>19678223.8</v>
      </c>
    </row>
    <row r="1518" spans="2:6" ht="15">
      <c r="B1518" s="1" t="s">
        <v>19</v>
      </c>
      <c r="C1518" s="2"/>
      <c r="D1518" s="2"/>
      <c r="E1518" s="3"/>
      <c r="F1518" s="3"/>
    </row>
    <row r="1519" spans="2:6" ht="15.75">
      <c r="B1519" s="1"/>
      <c r="C1519" s="4" t="s">
        <v>26</v>
      </c>
      <c r="D1519" s="4"/>
      <c r="E1519" s="5"/>
      <c r="F1519" s="3"/>
    </row>
    <row r="1520" spans="2:6" ht="15.75">
      <c r="B1520" s="2"/>
      <c r="C1520" s="6"/>
      <c r="D1520" s="6"/>
      <c r="E1520" s="7"/>
      <c r="F1520" s="16">
        <v>47</v>
      </c>
    </row>
    <row r="1521" spans="2:6" ht="22.5">
      <c r="B1521" s="30" t="s">
        <v>7</v>
      </c>
      <c r="C1521" s="32" t="s">
        <v>447</v>
      </c>
      <c r="D1521" s="32" t="s">
        <v>4</v>
      </c>
      <c r="E1521" s="32" t="s">
        <v>6</v>
      </c>
      <c r="F1521" s="32" t="s">
        <v>448</v>
      </c>
    </row>
    <row r="1522" spans="2:6" ht="12.75">
      <c r="B1522" s="31"/>
      <c r="C1522" s="33"/>
      <c r="D1522" s="33"/>
      <c r="E1522" s="33"/>
      <c r="F1522" s="32"/>
    </row>
    <row r="1523" spans="2:6" ht="12.75">
      <c r="B1523" s="8" t="s">
        <v>20</v>
      </c>
      <c r="C1523" s="57">
        <v>1255071.4200000009</v>
      </c>
      <c r="D1523" s="17">
        <v>0</v>
      </c>
      <c r="E1523" s="17">
        <v>0</v>
      </c>
      <c r="F1523" s="57">
        <f aca="true" t="shared" si="46" ref="F1523:F1532">+C1523+D1523-E1523</f>
        <v>1255071.4200000009</v>
      </c>
    </row>
    <row r="1524" spans="2:6" ht="12.75">
      <c r="B1524" s="8" t="s">
        <v>21</v>
      </c>
      <c r="C1524" s="57">
        <v>360625.68999999994</v>
      </c>
      <c r="D1524" s="17">
        <v>0</v>
      </c>
      <c r="E1524" s="17">
        <v>0</v>
      </c>
      <c r="F1524" s="57">
        <f t="shared" si="46"/>
        <v>360625.68999999994</v>
      </c>
    </row>
    <row r="1525" spans="2:6" ht="12.75">
      <c r="B1525" s="8" t="s">
        <v>22</v>
      </c>
      <c r="C1525" s="57">
        <v>12023828.990000002</v>
      </c>
      <c r="D1525" s="17">
        <v>0</v>
      </c>
      <c r="E1525" s="17">
        <v>0</v>
      </c>
      <c r="F1525" s="57">
        <f t="shared" si="46"/>
        <v>12023828.990000002</v>
      </c>
    </row>
    <row r="1526" spans="2:6" ht="12.75">
      <c r="B1526" s="8" t="s">
        <v>69</v>
      </c>
      <c r="C1526" s="57">
        <v>1719246.4</v>
      </c>
      <c r="D1526" s="17">
        <v>0</v>
      </c>
      <c r="E1526" s="17">
        <v>0</v>
      </c>
      <c r="F1526" s="57">
        <f t="shared" si="46"/>
        <v>1719246.4</v>
      </c>
    </row>
    <row r="1527" spans="2:6" ht="12.75">
      <c r="B1527" s="8" t="s">
        <v>400</v>
      </c>
      <c r="C1527" s="57">
        <v>200888</v>
      </c>
      <c r="D1527" s="17">
        <v>0</v>
      </c>
      <c r="E1527" s="17">
        <v>0</v>
      </c>
      <c r="F1527" s="57">
        <f t="shared" si="46"/>
        <v>200888</v>
      </c>
    </row>
    <row r="1528" spans="2:6" ht="12.75">
      <c r="B1528" s="8" t="s">
        <v>23</v>
      </c>
      <c r="C1528" s="57">
        <v>0</v>
      </c>
      <c r="D1528" s="17">
        <v>0</v>
      </c>
      <c r="E1528" s="17">
        <v>0</v>
      </c>
      <c r="F1528" s="57">
        <f t="shared" si="46"/>
        <v>0</v>
      </c>
    </row>
    <row r="1529" spans="2:6" ht="22.5">
      <c r="B1529" s="8" t="s">
        <v>399</v>
      </c>
      <c r="C1529" s="57">
        <v>3636243.74</v>
      </c>
      <c r="D1529" s="17">
        <v>0</v>
      </c>
      <c r="E1529" s="17">
        <v>0</v>
      </c>
      <c r="F1529" s="57">
        <f t="shared" si="46"/>
        <v>3636243.74</v>
      </c>
    </row>
    <row r="1530" spans="2:6" ht="22.5">
      <c r="B1530" s="8" t="s">
        <v>398</v>
      </c>
      <c r="C1530" s="57">
        <v>0</v>
      </c>
      <c r="D1530" s="17">
        <v>0</v>
      </c>
      <c r="E1530" s="17">
        <v>0</v>
      </c>
      <c r="F1530" s="57">
        <f t="shared" si="46"/>
        <v>0</v>
      </c>
    </row>
    <row r="1531" spans="2:6" ht="12.75">
      <c r="B1531" s="8" t="s">
        <v>24</v>
      </c>
      <c r="C1531" s="57">
        <v>482319.5600000002</v>
      </c>
      <c r="D1531" s="17">
        <v>94364</v>
      </c>
      <c r="E1531" s="17">
        <v>0</v>
      </c>
      <c r="F1531" s="57">
        <f t="shared" si="46"/>
        <v>576683.5600000002</v>
      </c>
    </row>
    <row r="1532" spans="2:6" ht="15">
      <c r="B1532" s="9" t="s">
        <v>5</v>
      </c>
      <c r="C1532" s="10">
        <v>19678223.8</v>
      </c>
      <c r="D1532" s="11">
        <f>SUM(D1523:D1531)</f>
        <v>94364</v>
      </c>
      <c r="E1532" s="11">
        <f>SUM(E1523:E1531)</f>
        <v>0</v>
      </c>
      <c r="F1532" s="12">
        <f t="shared" si="46"/>
        <v>19772587.8</v>
      </c>
    </row>
    <row r="1555" spans="2:6" ht="15">
      <c r="B1555" s="1" t="s">
        <v>19</v>
      </c>
      <c r="C1555" s="2"/>
      <c r="D1555" s="2"/>
      <c r="E1555" s="3"/>
      <c r="F1555" s="3"/>
    </row>
    <row r="1556" spans="2:6" ht="15.75">
      <c r="B1556" s="1"/>
      <c r="C1556" s="4" t="s">
        <v>26</v>
      </c>
      <c r="D1556" s="4"/>
      <c r="E1556" s="5"/>
      <c r="F1556" s="3"/>
    </row>
    <row r="1557" spans="2:6" ht="15.75">
      <c r="B1557" s="2"/>
      <c r="C1557" s="6"/>
      <c r="D1557" s="6"/>
      <c r="E1557" s="7"/>
      <c r="F1557" s="16">
        <v>48</v>
      </c>
    </row>
    <row r="1558" spans="2:6" ht="22.5">
      <c r="B1558" s="30" t="s">
        <v>7</v>
      </c>
      <c r="C1558" s="32" t="s">
        <v>448</v>
      </c>
      <c r="D1558" s="32" t="s">
        <v>4</v>
      </c>
      <c r="E1558" s="32" t="s">
        <v>6</v>
      </c>
      <c r="F1558" s="32" t="s">
        <v>449</v>
      </c>
    </row>
    <row r="1559" spans="2:6" ht="12.75">
      <c r="B1559" s="31"/>
      <c r="C1559" s="33"/>
      <c r="D1559" s="33"/>
      <c r="E1559" s="33"/>
      <c r="F1559" s="32"/>
    </row>
    <row r="1560" spans="2:6" ht="12.75">
      <c r="B1560" s="8" t="s">
        <v>20</v>
      </c>
      <c r="C1560" s="57">
        <v>1255071.4200000009</v>
      </c>
      <c r="D1560" s="17">
        <v>0</v>
      </c>
      <c r="E1560" s="17">
        <v>0</v>
      </c>
      <c r="F1560" s="57">
        <f aca="true" t="shared" si="47" ref="F1560:F1569">+C1560+D1560-E1560</f>
        <v>1255071.4200000009</v>
      </c>
    </row>
    <row r="1561" spans="2:6" ht="12.75">
      <c r="B1561" s="8" t="s">
        <v>21</v>
      </c>
      <c r="C1561" s="57">
        <v>360625.68999999994</v>
      </c>
      <c r="D1561" s="17">
        <v>0</v>
      </c>
      <c r="E1561" s="17">
        <v>0</v>
      </c>
      <c r="F1561" s="57">
        <f t="shared" si="47"/>
        <v>360625.68999999994</v>
      </c>
    </row>
    <row r="1562" spans="2:6" ht="12.75">
      <c r="B1562" s="8" t="s">
        <v>22</v>
      </c>
      <c r="C1562" s="57">
        <v>12023828.990000002</v>
      </c>
      <c r="D1562" s="17">
        <v>0</v>
      </c>
      <c r="E1562" s="17">
        <v>0</v>
      </c>
      <c r="F1562" s="57">
        <f t="shared" si="47"/>
        <v>12023828.990000002</v>
      </c>
    </row>
    <row r="1563" spans="2:6" ht="12.75">
      <c r="B1563" s="8" t="s">
        <v>69</v>
      </c>
      <c r="C1563" s="57">
        <v>1719246.4</v>
      </c>
      <c r="D1563" s="17">
        <v>0</v>
      </c>
      <c r="E1563" s="17">
        <v>0</v>
      </c>
      <c r="F1563" s="57">
        <f t="shared" si="47"/>
        <v>1719246.4</v>
      </c>
    </row>
    <row r="1564" spans="2:6" ht="12.75">
      <c r="B1564" s="8" t="s">
        <v>400</v>
      </c>
      <c r="C1564" s="57">
        <v>200888</v>
      </c>
      <c r="D1564" s="17">
        <v>0</v>
      </c>
      <c r="E1564" s="17">
        <v>0</v>
      </c>
      <c r="F1564" s="57">
        <f t="shared" si="47"/>
        <v>200888</v>
      </c>
    </row>
    <row r="1565" spans="2:6" ht="12.75">
      <c r="B1565" s="8" t="s">
        <v>23</v>
      </c>
      <c r="C1565" s="57">
        <v>0</v>
      </c>
      <c r="D1565" s="17">
        <v>0</v>
      </c>
      <c r="E1565" s="17">
        <v>0</v>
      </c>
      <c r="F1565" s="57">
        <f t="shared" si="47"/>
        <v>0</v>
      </c>
    </row>
    <row r="1566" spans="2:6" ht="22.5">
      <c r="B1566" s="8" t="s">
        <v>399</v>
      </c>
      <c r="C1566" s="57">
        <v>3636243.74</v>
      </c>
      <c r="D1566" s="17">
        <v>0</v>
      </c>
      <c r="E1566" s="17">
        <v>0</v>
      </c>
      <c r="F1566" s="57">
        <f t="shared" si="47"/>
        <v>3636243.74</v>
      </c>
    </row>
    <row r="1567" spans="2:6" ht="22.5">
      <c r="B1567" s="8" t="s">
        <v>398</v>
      </c>
      <c r="C1567" s="57">
        <v>0</v>
      </c>
      <c r="D1567" s="17">
        <v>0</v>
      </c>
      <c r="E1567" s="17">
        <v>0</v>
      </c>
      <c r="F1567" s="57">
        <f t="shared" si="47"/>
        <v>0</v>
      </c>
    </row>
    <row r="1568" spans="2:6" ht="12.75">
      <c r="B1568" s="8" t="s">
        <v>24</v>
      </c>
      <c r="C1568" s="57">
        <v>576683.5600000002</v>
      </c>
      <c r="D1568" s="17">
        <v>4060</v>
      </c>
      <c r="E1568" s="17">
        <v>29985.25</v>
      </c>
      <c r="F1568" s="57">
        <f t="shared" si="47"/>
        <v>550758.3100000002</v>
      </c>
    </row>
    <row r="1569" spans="2:6" ht="15">
      <c r="B1569" s="9" t="s">
        <v>5</v>
      </c>
      <c r="C1569" s="10">
        <v>19772587.8</v>
      </c>
      <c r="D1569" s="11">
        <f>SUM(D1560:D1568)</f>
        <v>4060</v>
      </c>
      <c r="E1569" s="11">
        <f>SUM(E1560:E1568)</f>
        <v>29985.25</v>
      </c>
      <c r="F1569" s="12">
        <f t="shared" si="47"/>
        <v>19746662.55</v>
      </c>
    </row>
    <row r="1588" spans="2:6" ht="15">
      <c r="B1588" s="1" t="s">
        <v>19</v>
      </c>
      <c r="C1588" s="2"/>
      <c r="D1588" s="2"/>
      <c r="E1588" s="3"/>
      <c r="F1588" s="3"/>
    </row>
    <row r="1589" spans="2:6" ht="15.75">
      <c r="B1589" s="1"/>
      <c r="C1589" s="4" t="s">
        <v>26</v>
      </c>
      <c r="D1589" s="4"/>
      <c r="E1589" s="5"/>
      <c r="F1589" s="3"/>
    </row>
    <row r="1590" spans="2:6" ht="15.75">
      <c r="B1590" s="2"/>
      <c r="C1590" s="6"/>
      <c r="D1590" s="6"/>
      <c r="E1590" s="7"/>
      <c r="F1590" s="16">
        <v>49</v>
      </c>
    </row>
    <row r="1591" spans="2:6" ht="22.5">
      <c r="B1591" s="30" t="s">
        <v>7</v>
      </c>
      <c r="C1591" s="32" t="s">
        <v>449</v>
      </c>
      <c r="D1591" s="32" t="s">
        <v>4</v>
      </c>
      <c r="E1591" s="32" t="s">
        <v>6</v>
      </c>
      <c r="F1591" s="32" t="s">
        <v>450</v>
      </c>
    </row>
    <row r="1592" spans="2:8" ht="12.75">
      <c r="B1592" s="31"/>
      <c r="C1592" s="33"/>
      <c r="D1592" s="33"/>
      <c r="E1592" s="33"/>
      <c r="F1592" s="32"/>
      <c r="H1592" s="57"/>
    </row>
    <row r="1593" spans="2:8" ht="12.75">
      <c r="B1593" s="8" t="s">
        <v>20</v>
      </c>
      <c r="C1593" s="57">
        <v>1255071.4200000009</v>
      </c>
      <c r="D1593" s="17">
        <v>0</v>
      </c>
      <c r="E1593" s="17">
        <v>512120.39</v>
      </c>
      <c r="F1593" s="57">
        <f aca="true" t="shared" si="48" ref="F1593:F1602">+C1593+D1593-E1593</f>
        <v>742951.0300000008</v>
      </c>
      <c r="H1593" s="57"/>
    </row>
    <row r="1594" spans="2:6" ht="12.75">
      <c r="B1594" s="8" t="s">
        <v>21</v>
      </c>
      <c r="C1594" s="57">
        <v>360625.68999999994</v>
      </c>
      <c r="D1594" s="17">
        <v>0</v>
      </c>
      <c r="E1594" s="17">
        <v>0</v>
      </c>
      <c r="F1594" s="57">
        <f t="shared" si="48"/>
        <v>360625.68999999994</v>
      </c>
    </row>
    <row r="1595" spans="2:6" ht="12.75">
      <c r="B1595" s="8" t="s">
        <v>22</v>
      </c>
      <c r="C1595" s="57">
        <v>12023828.990000002</v>
      </c>
      <c r="D1595" s="17">
        <v>190921.72</v>
      </c>
      <c r="E1595" s="17">
        <v>0</v>
      </c>
      <c r="F1595" s="57">
        <f t="shared" si="48"/>
        <v>12214750.710000003</v>
      </c>
    </row>
    <row r="1596" spans="2:6" ht="12.75">
      <c r="B1596" s="8" t="s">
        <v>69</v>
      </c>
      <c r="C1596" s="57">
        <v>1719246.4</v>
      </c>
      <c r="D1596" s="17">
        <v>0</v>
      </c>
      <c r="E1596" s="17">
        <v>0</v>
      </c>
      <c r="F1596" s="57">
        <f t="shared" si="48"/>
        <v>1719246.4</v>
      </c>
    </row>
    <row r="1597" spans="2:6" ht="12.75">
      <c r="B1597" s="8" t="s">
        <v>400</v>
      </c>
      <c r="C1597" s="57">
        <v>200888</v>
      </c>
      <c r="D1597" s="17">
        <v>0</v>
      </c>
      <c r="E1597" s="17">
        <v>0</v>
      </c>
      <c r="F1597" s="57">
        <f t="shared" si="48"/>
        <v>200888</v>
      </c>
    </row>
    <row r="1598" spans="2:6" ht="12.75">
      <c r="B1598" s="8" t="s">
        <v>23</v>
      </c>
      <c r="C1598" s="57">
        <v>0</v>
      </c>
      <c r="D1598" s="17">
        <v>0</v>
      </c>
      <c r="E1598" s="17">
        <v>0</v>
      </c>
      <c r="F1598" s="57">
        <f t="shared" si="48"/>
        <v>0</v>
      </c>
    </row>
    <row r="1599" spans="2:6" ht="22.5">
      <c r="B1599" s="8" t="s">
        <v>399</v>
      </c>
      <c r="C1599" s="57">
        <v>3636243.74</v>
      </c>
      <c r="D1599" s="17">
        <v>0</v>
      </c>
      <c r="E1599" s="17">
        <v>0</v>
      </c>
      <c r="F1599" s="57">
        <f t="shared" si="48"/>
        <v>3636243.74</v>
      </c>
    </row>
    <row r="1600" spans="2:6" ht="22.5">
      <c r="B1600" s="8" t="s">
        <v>398</v>
      </c>
      <c r="C1600" s="57">
        <v>0</v>
      </c>
      <c r="D1600" s="17">
        <v>0</v>
      </c>
      <c r="E1600" s="17">
        <v>0</v>
      </c>
      <c r="F1600" s="57">
        <f t="shared" si="48"/>
        <v>0</v>
      </c>
    </row>
    <row r="1601" spans="2:6" ht="12.75">
      <c r="B1601" s="8" t="s">
        <v>24</v>
      </c>
      <c r="C1601" s="57">
        <v>550758.3100000002</v>
      </c>
      <c r="D1601" s="17">
        <v>0</v>
      </c>
      <c r="E1601" s="17">
        <v>0</v>
      </c>
      <c r="F1601" s="57">
        <f t="shared" si="48"/>
        <v>550758.3100000002</v>
      </c>
    </row>
    <row r="1602" spans="2:6" ht="15">
      <c r="B1602" s="9" t="s">
        <v>5</v>
      </c>
      <c r="C1602" s="10">
        <v>19746662.55</v>
      </c>
      <c r="D1602" s="11">
        <f>SUM(D1593:D1601)</f>
        <v>190921.72</v>
      </c>
      <c r="E1602" s="11">
        <f>SUM(E1593:E1601)</f>
        <v>512120.39</v>
      </c>
      <c r="F1602" s="12">
        <f t="shared" si="48"/>
        <v>19425463.88</v>
      </c>
    </row>
    <row r="1618" spans="2:6" ht="15">
      <c r="B1618" s="1" t="s">
        <v>19</v>
      </c>
      <c r="C1618" s="2"/>
      <c r="D1618" s="2"/>
      <c r="E1618" s="3"/>
      <c r="F1618" s="3"/>
    </row>
    <row r="1619" spans="2:6" ht="15.75">
      <c r="B1619" s="1"/>
      <c r="C1619" s="4" t="s">
        <v>26</v>
      </c>
      <c r="D1619" s="4"/>
      <c r="E1619" s="5"/>
      <c r="F1619" s="3"/>
    </row>
    <row r="1620" spans="2:6" ht="15.75">
      <c r="B1620" s="2"/>
      <c r="C1620" s="6"/>
      <c r="D1620" s="6"/>
      <c r="E1620" s="7"/>
      <c r="F1620" s="16">
        <v>50</v>
      </c>
    </row>
    <row r="1621" spans="2:6" ht="22.5">
      <c r="B1621" s="30" t="s">
        <v>7</v>
      </c>
      <c r="C1621" s="32" t="s">
        <v>450</v>
      </c>
      <c r="D1621" s="32" t="s">
        <v>4</v>
      </c>
      <c r="E1621" s="32" t="s">
        <v>6</v>
      </c>
      <c r="F1621" s="32" t="s">
        <v>451</v>
      </c>
    </row>
    <row r="1622" spans="2:6" ht="12.75">
      <c r="B1622" s="31"/>
      <c r="C1622" s="33"/>
      <c r="D1622" s="33"/>
      <c r="E1622" s="33"/>
      <c r="F1622" s="32"/>
    </row>
    <row r="1623" spans="2:6" ht="12.75">
      <c r="B1623" s="8" t="s">
        <v>20</v>
      </c>
      <c r="C1623" s="57">
        <v>742951.0300000008</v>
      </c>
      <c r="D1623" s="17">
        <v>0</v>
      </c>
      <c r="E1623" s="17">
        <v>43961</v>
      </c>
      <c r="F1623" s="57">
        <f aca="true" t="shared" si="49" ref="F1623:F1632">+C1623+D1623-E1623</f>
        <v>698990.0300000008</v>
      </c>
    </row>
    <row r="1624" spans="2:6" ht="12.75">
      <c r="B1624" s="8" t="s">
        <v>21</v>
      </c>
      <c r="C1624" s="57">
        <v>360625.68999999994</v>
      </c>
      <c r="D1624" s="17">
        <v>0</v>
      </c>
      <c r="E1624" s="17">
        <v>0</v>
      </c>
      <c r="F1624" s="57">
        <f t="shared" si="49"/>
        <v>360625.68999999994</v>
      </c>
    </row>
    <row r="1625" spans="2:6" ht="12.75">
      <c r="B1625" s="8" t="s">
        <v>22</v>
      </c>
      <c r="C1625" s="57">
        <v>12214750.710000003</v>
      </c>
      <c r="D1625" s="17">
        <v>0</v>
      </c>
      <c r="E1625" s="17">
        <v>0</v>
      </c>
      <c r="F1625" s="57">
        <f t="shared" si="49"/>
        <v>12214750.710000003</v>
      </c>
    </row>
    <row r="1626" spans="2:6" ht="12.75">
      <c r="B1626" s="8" t="s">
        <v>69</v>
      </c>
      <c r="C1626" s="57">
        <v>1719246.4</v>
      </c>
      <c r="D1626" s="17">
        <v>0</v>
      </c>
      <c r="E1626" s="17">
        <v>0</v>
      </c>
      <c r="F1626" s="57">
        <f t="shared" si="49"/>
        <v>1719246.4</v>
      </c>
    </row>
    <row r="1627" spans="2:6" ht="12.75">
      <c r="B1627" s="8" t="s">
        <v>400</v>
      </c>
      <c r="C1627" s="57">
        <v>200888</v>
      </c>
      <c r="D1627" s="17">
        <v>0</v>
      </c>
      <c r="E1627" s="17">
        <v>0</v>
      </c>
      <c r="F1627" s="57">
        <f t="shared" si="49"/>
        <v>200888</v>
      </c>
    </row>
    <row r="1628" spans="2:6" ht="12.75">
      <c r="B1628" s="8" t="s">
        <v>23</v>
      </c>
      <c r="C1628" s="57">
        <v>0</v>
      </c>
      <c r="D1628" s="17">
        <v>0</v>
      </c>
      <c r="E1628" s="17">
        <v>0</v>
      </c>
      <c r="F1628" s="57">
        <f t="shared" si="49"/>
        <v>0</v>
      </c>
    </row>
    <row r="1629" spans="2:6" ht="22.5">
      <c r="B1629" s="8" t="s">
        <v>399</v>
      </c>
      <c r="C1629" s="57">
        <v>3636243.74</v>
      </c>
      <c r="D1629" s="17">
        <v>0</v>
      </c>
      <c r="E1629" s="17">
        <v>0</v>
      </c>
      <c r="F1629" s="57">
        <f t="shared" si="49"/>
        <v>3636243.74</v>
      </c>
    </row>
    <row r="1630" spans="2:6" ht="22.5">
      <c r="B1630" s="8" t="s">
        <v>398</v>
      </c>
      <c r="C1630" s="57">
        <v>0</v>
      </c>
      <c r="D1630" s="17">
        <v>0</v>
      </c>
      <c r="E1630" s="17">
        <v>0</v>
      </c>
      <c r="F1630" s="57">
        <f t="shared" si="49"/>
        <v>0</v>
      </c>
    </row>
    <row r="1631" spans="2:6" ht="12.75">
      <c r="B1631" s="8" t="s">
        <v>24</v>
      </c>
      <c r="C1631" s="57">
        <v>550758.3100000002</v>
      </c>
      <c r="D1631" s="17">
        <v>0</v>
      </c>
      <c r="E1631" s="17">
        <v>0</v>
      </c>
      <c r="F1631" s="57">
        <f t="shared" si="49"/>
        <v>550758.3100000002</v>
      </c>
    </row>
    <row r="1632" spans="2:6" ht="15">
      <c r="B1632" s="9" t="s">
        <v>5</v>
      </c>
      <c r="C1632" s="10">
        <v>19425463.88</v>
      </c>
      <c r="D1632" s="11">
        <f>SUM(D1623:D1631)</f>
        <v>0</v>
      </c>
      <c r="E1632" s="11">
        <f>SUM(E1623:E1631)</f>
        <v>43961</v>
      </c>
      <c r="F1632" s="12">
        <f t="shared" si="49"/>
        <v>19381502.88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9.421875" style="13" bestFit="1" customWidth="1"/>
    <col min="2" max="2" width="43.57421875" style="0" bestFit="1" customWidth="1"/>
    <col min="3" max="3" width="18.421875" style="0" bestFit="1" customWidth="1"/>
    <col min="6" max="6" width="11.28125" style="0" bestFit="1" customWidth="1"/>
  </cols>
  <sheetData>
    <row r="1" spans="1:6" ht="18.75">
      <c r="A1" s="18" t="s">
        <v>34</v>
      </c>
      <c r="B1" s="19"/>
      <c r="E1" s="20" t="s">
        <v>35</v>
      </c>
      <c r="F1" s="21">
        <v>42293</v>
      </c>
    </row>
    <row r="2" spans="1:2" ht="18.75">
      <c r="A2" s="64" t="s">
        <v>36</v>
      </c>
      <c r="B2" s="64"/>
    </row>
    <row r="3" spans="1:3" ht="12.75">
      <c r="A3" s="22">
        <v>1</v>
      </c>
      <c r="B3" s="22" t="s">
        <v>37</v>
      </c>
      <c r="C3" s="23">
        <v>71474978.37</v>
      </c>
    </row>
    <row r="4" spans="1:3" ht="12.75">
      <c r="A4" s="22">
        <v>2</v>
      </c>
      <c r="B4" s="22" t="s">
        <v>38</v>
      </c>
      <c r="C4" s="23">
        <f>38668642.64+1639708.33+2833708.33</f>
        <v>43142059.3</v>
      </c>
    </row>
    <row r="5" spans="1:3" ht="12.75">
      <c r="A5" s="22">
        <v>3</v>
      </c>
      <c r="B5" s="22" t="s">
        <v>39</v>
      </c>
      <c r="C5" s="23">
        <v>0</v>
      </c>
    </row>
    <row r="6" spans="1:3" ht="12.75">
      <c r="A6" s="22">
        <v>4</v>
      </c>
      <c r="B6" s="22" t="s">
        <v>40</v>
      </c>
      <c r="C6" s="23">
        <v>0</v>
      </c>
    </row>
    <row r="7" spans="1:3" ht="15">
      <c r="A7" s="65" t="s">
        <v>41</v>
      </c>
      <c r="B7" s="66"/>
      <c r="C7" s="24">
        <f>C3+C4+C5+C6</f>
        <v>114617037.67</v>
      </c>
    </row>
    <row r="8" spans="1:3" ht="18.75">
      <c r="A8" s="67" t="s">
        <v>42</v>
      </c>
      <c r="B8" s="68"/>
      <c r="C8" s="25"/>
    </row>
    <row r="9" spans="1:3" ht="25.5">
      <c r="A9" s="22">
        <v>1</v>
      </c>
      <c r="B9" s="26" t="str">
        <f>"ПЛАЋЕНИ ТРОШКОВИ ПО УГОВОРУ ЗА "&amp;YEAR(F1)&amp;".годину"</f>
        <v>ПЛАЋЕНИ ТРОШКОВИ ПО УГОВОРУ ЗА 2015.годину</v>
      </c>
      <c r="C9" s="23">
        <v>46328518.03</v>
      </c>
    </row>
    <row r="10" spans="1:3" ht="12.75">
      <c r="A10" s="22">
        <v>2</v>
      </c>
      <c r="B10" s="22" t="s">
        <v>43</v>
      </c>
      <c r="C10" s="23">
        <v>0</v>
      </c>
    </row>
    <row r="11" spans="1:3" ht="15">
      <c r="A11" s="69" t="s">
        <v>44</v>
      </c>
      <c r="B11" s="69"/>
      <c r="C11" s="27">
        <f>C9+C10</f>
        <v>46328518.03</v>
      </c>
    </row>
    <row r="12" spans="1:3" ht="15">
      <c r="A12" s="70" t="s">
        <v>45</v>
      </c>
      <c r="B12" s="71"/>
      <c r="C12" s="27">
        <f>C7-C11</f>
        <v>68288519.64</v>
      </c>
    </row>
    <row r="13" spans="1:3" ht="18.75">
      <c r="A13" s="72" t="s">
        <v>46</v>
      </c>
      <c r="B13" s="72"/>
      <c r="C13" s="25"/>
    </row>
    <row r="14" spans="1:3" ht="12.75">
      <c r="A14" s="22">
        <v>1</v>
      </c>
      <c r="B14" s="22" t="s">
        <v>47</v>
      </c>
      <c r="C14" s="23">
        <v>38686966.71</v>
      </c>
    </row>
    <row r="15" spans="1:3" ht="12.75">
      <c r="A15" s="22">
        <v>2</v>
      </c>
      <c r="B15" s="22" t="s">
        <v>48</v>
      </c>
      <c r="C15" s="23">
        <v>0</v>
      </c>
    </row>
    <row r="16" spans="1:3" ht="12.75">
      <c r="A16" s="22">
        <v>3</v>
      </c>
      <c r="B16" s="22" t="s">
        <v>49</v>
      </c>
      <c r="C16" s="23">
        <v>0</v>
      </c>
    </row>
    <row r="17" spans="1:3" ht="12.75">
      <c r="A17" s="22">
        <v>4</v>
      </c>
      <c r="B17" s="22" t="s">
        <v>50</v>
      </c>
      <c r="C17" s="23">
        <v>0</v>
      </c>
    </row>
    <row r="18" spans="1:3" ht="12.75">
      <c r="A18" s="22">
        <v>5</v>
      </c>
      <c r="B18" s="22" t="s">
        <v>51</v>
      </c>
      <c r="C18" s="23">
        <v>0</v>
      </c>
    </row>
    <row r="19" spans="1:3" ht="12.75">
      <c r="A19" s="22">
        <v>6</v>
      </c>
      <c r="B19" s="22" t="s">
        <v>52</v>
      </c>
      <c r="C19" s="23">
        <v>531427.37</v>
      </c>
    </row>
    <row r="20" spans="1:3" ht="18.75">
      <c r="A20" s="62" t="s">
        <v>53</v>
      </c>
      <c r="B20" s="62"/>
      <c r="C20" s="62"/>
    </row>
    <row r="21" spans="1:3" ht="12.75">
      <c r="A21" s="28">
        <v>7</v>
      </c>
      <c r="B21" s="28" t="s">
        <v>54</v>
      </c>
      <c r="C21" s="23">
        <v>606672</v>
      </c>
    </row>
    <row r="22" spans="1:3" ht="12.75">
      <c r="A22" s="28">
        <v>8</v>
      </c>
      <c r="B22" s="28" t="s">
        <v>55</v>
      </c>
      <c r="C22" s="23">
        <v>0</v>
      </c>
    </row>
    <row r="23" spans="1:3" ht="12.75">
      <c r="A23" s="28">
        <v>9</v>
      </c>
      <c r="B23" s="28" t="s">
        <v>56</v>
      </c>
      <c r="C23" s="23">
        <v>0</v>
      </c>
    </row>
    <row r="24" spans="1:3" ht="12.75">
      <c r="A24" s="28">
        <v>10</v>
      </c>
      <c r="B24" s="28" t="s">
        <v>57</v>
      </c>
      <c r="C24" s="23">
        <v>0</v>
      </c>
    </row>
    <row r="25" spans="1:3" ht="25.5">
      <c r="A25" s="28">
        <v>11</v>
      </c>
      <c r="B25" s="29" t="s">
        <v>58</v>
      </c>
      <c r="C25" s="23">
        <v>6503451.95</v>
      </c>
    </row>
    <row r="26" spans="1:3" ht="25.5">
      <c r="A26" s="28">
        <v>12</v>
      </c>
      <c r="B26" s="29" t="s">
        <v>59</v>
      </c>
      <c r="C26" s="23">
        <v>0</v>
      </c>
    </row>
    <row r="27" spans="1:3" ht="25.5">
      <c r="A27" s="28">
        <v>13</v>
      </c>
      <c r="B27" s="29" t="s">
        <v>60</v>
      </c>
      <c r="C27" s="23">
        <v>0</v>
      </c>
    </row>
    <row r="28" spans="1:3" ht="12.75">
      <c r="A28" s="28">
        <v>14</v>
      </c>
      <c r="B28" s="28" t="s">
        <v>61</v>
      </c>
      <c r="C28" s="23">
        <v>0</v>
      </c>
    </row>
    <row r="29" spans="1:3" ht="12.75">
      <c r="A29" s="28">
        <v>15</v>
      </c>
      <c r="B29" s="28" t="s">
        <v>62</v>
      </c>
      <c r="C29" s="23">
        <v>0</v>
      </c>
    </row>
    <row r="30" spans="1:3" ht="12.75">
      <c r="A30" s="28">
        <v>16</v>
      </c>
      <c r="B30" s="28" t="s">
        <v>63</v>
      </c>
      <c r="C30" s="23">
        <v>0</v>
      </c>
    </row>
    <row r="31" spans="1:3" ht="12.75">
      <c r="A31" s="28">
        <v>17</v>
      </c>
      <c r="B31" s="28" t="s">
        <v>64</v>
      </c>
      <c r="C31" s="23">
        <v>0</v>
      </c>
    </row>
    <row r="32" spans="1:3" ht="15">
      <c r="A32" s="63" t="s">
        <v>65</v>
      </c>
      <c r="B32" s="63"/>
      <c r="C32" s="24">
        <f>SUM(C14:C19,C21:C31)</f>
        <v>46328518.03</v>
      </c>
    </row>
  </sheetData>
  <sheetProtection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 Zemun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sloboda.femic</dc:creator>
  <cp:keywords/>
  <dc:description/>
  <cp:lastModifiedBy>ivana.adamovic</cp:lastModifiedBy>
  <cp:lastPrinted>2022-04-05T06:27:04Z</cp:lastPrinted>
  <dcterms:created xsi:type="dcterms:W3CDTF">2014-01-08T11:42:05Z</dcterms:created>
  <dcterms:modified xsi:type="dcterms:W3CDTF">2022-04-05T06:46:21Z</dcterms:modified>
  <cp:category/>
  <cp:version/>
  <cp:contentType/>
  <cp:contentStatus/>
</cp:coreProperties>
</file>